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10.財政状況の公表\10調査関係\令和6年度\14令和5年度財政状況資料集の作成及び提出\ホームページ掲載用\"/>
    </mc:Choice>
  </mc:AlternateContent>
  <xr:revisionPtr revIDLastSave="0" documentId="8_{C23EDF3B-C8E1-493B-BC0E-7894D40EC1BA}"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F88" i="12" l="1"/>
  <c r="AF74" i="12"/>
  <c r="AA74" i="12"/>
  <c r="Q74" i="12"/>
  <c r="V75" i="12"/>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BW35" i="10"/>
  <c r="BW36" i="10" s="1"/>
  <c r="AM35" i="10"/>
  <c r="BW34" i="10"/>
  <c r="AM34" i="10"/>
  <c r="C34" i="10"/>
  <c r="C35" i="10" s="1"/>
  <c r="BW37" i="10" l="1"/>
  <c r="BW38" i="10" s="1"/>
  <c r="BW39" i="10" s="1"/>
  <c r="BW40" i="10" s="1"/>
  <c r="BW41" i="10" s="1"/>
  <c r="CO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<sst xmlns="http://schemas.openxmlformats.org/spreadsheetml/2006/main" count="1169" uniqueCount="573">
  <si>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</si>
  <si>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</si>
  <si>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</si>
  <si>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</si>
  <si>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</si>
  <si>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</si>
  <si>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</si>
  <si>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</si>
  <si>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</si>
  <si>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</si>
  <si>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</si>
  <si>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</si>
  <si>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</si>
  <si>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</si>
  <si>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</si>
  <si>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</si>
  <si>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</si>
  <si>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</si>
  <si>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</si>
  <si>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</si>
  <si>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</si>
  <si>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</si>
  <si>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</si>
  <si>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</si>
  <si>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</si>
  <si>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</si>
  <si>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</si>
  <si>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</si>
  <si>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</si>
  <si>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</si>
  <si>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</si>
  <si>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</si>
  <si>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</si>
  <si>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</si>
  <si>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</si>
  <si>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</si>
  <si>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</si>
  <si>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</si>
  <si>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</si>
  <si>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</si>
  <si>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</si>
  <si>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</si>
  <si>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</si>
  <si>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</si>
  <si>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</si>
  <si>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</si>
  <si>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</si>
  <si>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</si>
  <si>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</si>
  <si>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</si>
  <si>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</si>
  <si>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</si>
  <si>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</si>
  <si>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</si>
  <si>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</si>
  <si>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</si>
  <si>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</si>
  <si>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</si>
  <si>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</si>
  <si>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</si>
  <si>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</si>
  <si>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</si>
  <si>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</si>
  <si>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</si>
  <si>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</si>
  <si>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</si>
  <si>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</si>
  <si>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</si>
  <si>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</si>
  <si>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</si>
  <si>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</si>
  <si>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</si>
  <si>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</si>
  <si>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</si>
  <si>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</si>
  <si>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</si>
  <si>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</si>
  <si>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</si>
  <si>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</si>
  <si>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</si>
  <si>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</si>
  <si>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</si>
  <si>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</si>
  <si>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</si>
  <si>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</si>
  <si>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</si>
  <si>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</si>
  <si>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</si>
  <si>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</si>
  <si>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</si>
  <si>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</si>
  <si>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</si>
  <si>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</si>
  <si>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</si>
  <si>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高山村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</si>
  <si>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</si>
  <si>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</si>
  <si>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</si>
  <si>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</si>
  <si>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</si>
  <si>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</si>
  <si>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</si>
  <si>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</si>
  <si>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</si>
  <si>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</si>
  <si>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</si>
  <si>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</si>
  <si>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</si>
  <si>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</si>
  <si>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</si>
  <si>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</si>
  <si>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</si>
  <si>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</si>
  <si>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</si>
  <si>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</si>
  <si>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</si>
  <si>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</si>
  <si>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</si>
  <si>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</si>
  <si>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</si>
  <si>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</si>
  <si>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</si>
  <si>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</si>
  <si>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</si>
  <si>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</si>
  <si>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</si>
  <si>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</si>
  <si>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</si>
  <si>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</si>
  <si>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</si>
  <si>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</si>
  <si>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</si>
  <si>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</si>
  <si>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</si>
  <si>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</si>
  <si>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</si>
  <si>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</si>
  <si>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</si>
  <si>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</si>
  <si>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</si>
  <si>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</si>
  <si>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</si>
  <si>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</si>
  <si>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</si>
  <si>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</si>
  <si>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</si>
  <si>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</si>
  <si>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</si>
  <si>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</si>
  <si>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</si>
  <si>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</si>
  <si>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</si>
  <si>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</si>
  <si>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</si>
  <si>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</si>
  <si>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</si>
  <si>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</si>
  <si>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</si>
  <si>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</si>
  <si>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</si>
  <si>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</si>
  <si>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</si>
  <si>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</si>
  <si>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</si>
  <si>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</si>
  <si>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</si>
  <si>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</si>
  <si>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</si>
  <si>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</si>
  <si>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</si>
  <si>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</si>
  <si>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</si>
  <si>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</si>
  <si>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</si>
  <si>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</si>
  <si>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</si>
  <si>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</si>
  <si>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</si>
  <si>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</si>
  <si>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</si>
  <si>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</si>
  <si>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</si>
  <si>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</si>
  <si>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</si>
  <si>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</si>
  <si>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</si>
  <si>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</si>
  <si>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</si>
  <si>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</si>
  <si>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</si>
  <si>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</si>
  <si>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</si>
  <si>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</si>
  <si>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</si>
  <si>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</si>
  <si>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</si>
  <si>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</si>
  <si>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</si>
  <si>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</si>
  <si>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</si>
  <si>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</si>
  <si>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</si>
  <si>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群馬県高山村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</si>
  <si>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</si>
  <si>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</si>
  <si>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</si>
  <si>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</si>
  <si>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</si>
  <si>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</si>
  <si>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</si>
  <si>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</si>
  <si>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</si>
  <si>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</si>
  <si>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</si>
  <si>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</si>
  <si>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</si>
  <si>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</si>
  <si>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</si>
  <si>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</si>
  <si>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</si>
  <si>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</si>
  <si>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</si>
  <si>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</si>
  <si>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</si>
  <si>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</si>
  <si>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</si>
  <si>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</si>
  <si>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</si>
  <si>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</si>
  <si>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</si>
  <si>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</si>
  <si>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</si>
  <si>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</si>
  <si>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</si>
  <si>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</si>
  <si>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</si>
  <si>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</si>
  <si>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</si>
  <si>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</si>
  <si>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</si>
  <si>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</si>
  <si>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</si>
  <si>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</si>
  <si>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</si>
  <si>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</si>
  <si>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</si>
  <si>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</si>
  <si>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</si>
  <si>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</si>
  <si>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</si>
  <si>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</si>
  <si>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</si>
  <si>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</si>
  <si>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</si>
  <si>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</si>
  <si>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</si>
  <si>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</si>
  <si>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</si>
  <si>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</si>
  <si>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</si>
  <si>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</si>
  <si>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</si>
  <si>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</si>
  <si>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</si>
  <si>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</si>
  <si>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</si>
  <si>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</si>
  <si>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</si>
  <si>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</si>
  <si>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</si>
  <si>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</si>
  <si>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</si>
  <si>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</si>
  <si>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</si>
  <si>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</si>
  <si>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</si>
  <si>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</si>
  <si>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</si>
  <si>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</si>
  <si>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</si>
  <si>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</si>
  <si>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</si>
  <si>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</si>
  <si>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</si>
  <si>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</si>
  <si>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</si>
  <si>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</si>
  <si>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</si>
  <si>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</si>
  <si>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</si>
  <si>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</si>
  <si>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</si>
  <si>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</si>
  <si>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</si>
  <si>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</si>
  <si>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</si>
  <si>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</si>
  <si>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</si>
  <si>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</si>
  <si>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</si>
  <si>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</si>
  <si>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</si>
  <si>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</si>
  <si>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</si>
  <si>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</si>
  <si>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</si>
  <si>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</si>
  <si>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</si>
  <si>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</si>
  <si>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</si>
  <si>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</si>
  <si>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</si>
  <si>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</si>
  <si>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</si>
  <si>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</si>
  <si>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</si>
  <si>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</si>
  <si>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</si>
  <si>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</si>
  <si>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</si>
  <si>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</si>
  <si>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</si>
  <si>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</si>
  <si>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</si>
  <si>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</si>
  <si>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</si>
  <si>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</si>
  <si>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</si>
  <si>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</si>
  <si>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</si>
  <si>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</si>
  <si>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</si>
  <si>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</si>
  <si>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</si>
  <si>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</si>
  <si>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</si>
  <si>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</si>
  <si>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</si>
  <si>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</si>
  <si>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</si>
  <si>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</si>
  <si>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</si>
  <si>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</si>
  <si>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</si>
  <si>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</si>
  <si>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</si>
  <si>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</si>
  <si>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</si>
  <si>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</si>
  <si>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</si>
  <si>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</si>
  <si>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</si>
  <si>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</si>
  <si>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群馬県高山村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</si>
  <si>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</si>
  <si>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</si>
  <si>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</si>
  <si>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</si>
  <si>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</si>
  <si>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</si>
  <si>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</si>
  <si>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</si>
  <si>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</si>
  <si>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</si>
  <si>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</si>
  <si>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</si>
  <si>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</si>
  <si>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</si>
  <si>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</si>
  <si>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</si>
  <si>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</si>
  <si>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</si>
  <si>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</si>
  <si>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</si>
  <si>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</si>
  <si>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</si>
  <si>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</si>
  <si>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</si>
  <si>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</si>
  <si>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</si>
  <si>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</si>
  <si>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</si>
  <si>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</si>
  <si>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</si>
  <si>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</si>
  <si>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</si>
  <si>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</si>
  <si>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</si>
  <si>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</si>
  <si>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</si>
  <si>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</si>
  <si>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</si>
  <si>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</si>
  <si>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水をきれいにする事業特別会計</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</si>
  <si>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</si>
  <si>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</si>
  <si>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</si>
  <si>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</si>
  <si>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</si>
  <si>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</si>
  <si>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</si>
  <si>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</si>
  <si>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</si>
  <si>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</si>
  <si>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</si>
  <si>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</si>
  <si>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</si>
  <si>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</si>
  <si>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</si>
  <si>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</si>
  <si>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</si>
  <si>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</si>
  <si>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</si>
  <si>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</si>
  <si>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</si>
  <si>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</si>
  <si>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</si>
  <si>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</si>
  <si>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</si>
  <si>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</si>
  <si>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</si>
  <si>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</si>
  <si>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</si>
  <si>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</si>
  <si>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</si>
  <si>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</si>
  <si>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</si>
  <si>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</si>
  <si>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</si>
  <si>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</si>
  <si>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</si>
  <si>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</si>
  <si>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</si>
  <si>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</si>
  <si>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</si>
  <si>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</si>
  <si>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</si>
  <si>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</si>
  <si>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</si>
  <si>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</si>
  <si>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</si>
  <si>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</si>
  <si>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</si>
  <si>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</si>
  <si>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</si>
  <si>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</si>
  <si>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</si>
  <si>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</si>
  <si>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</si>
  <si>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</si>
  <si>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</si>
  <si>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</si>
  <si>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</si>
  <si>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</si>
  <si>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</si>
  <si>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</si>
  <si>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</si>
  <si>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</si>
  <si>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</si>
  <si>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</si>
  <si>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</si>
  <si>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</si>
  <si>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</si>
  <si>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</si>
  <si>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</si>
  <si>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</si>
  <si>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</si>
  <si>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</si>
  <si>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</si>
  <si>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</si>
  <si>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</si>
  <si>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</si>
  <si>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</si>
  <si>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</si>
  <si>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</si>
  <si>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</si>
  <si>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</si>
  <si>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</si>
  <si>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</si>
  <si>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</si>
  <si>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</si>
  <si>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</si>
  <si>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</si>
  <si>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</si>
  <si>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</si>
  <si>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</si>
  <si>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</si>
  <si>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</si>
  <si>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</si>
  <si>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</si>
  <si>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</si>
  <si>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</si>
  <si>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</si>
  <si>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</si>
  <si>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</si>
  <si>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</si>
  <si>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</si>
  <si>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</si>
  <si>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</si>
  <si>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</si>
  <si>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</si>
  <si>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</si>
  <si>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</si>
  <si>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</si>
  <si>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</si>
  <si>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</si>
  <si>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</si>
  <si>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</si>
  <si>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</si>
  <si>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</si>
  <si>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</si>
  <si>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</si>
  <si>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</si>
  <si>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</si>
  <si>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</si>
  <si>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</si>
  <si>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</si>
  <si>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</si>
  <si>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</si>
  <si>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</si>
  <si>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</si>
  <si>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</si>
  <si>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</si>
  <si>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</si>
  <si>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</si>
  <si>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</si>
  <si>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</si>
  <si>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</si>
  <si>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</si>
  <si>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</si>
  <si>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26.69</t>
  </si>
  <si>
    <t>▲ 4.78</t>
  </si>
  <si>
    <t>一般会計</t>
  </si>
  <si>
    <t>介護保険特別会計</t>
  </si>
  <si>
    <t>土地開発事業特別会計</t>
  </si>
  <si>
    <t>水をきれいにする事業特別会計</t>
  </si>
  <si>
    <t>国民健康保険特別会計</t>
  </si>
  <si>
    <t>後期高齢者医療特別会計</t>
  </si>
  <si>
    <t>農業用水事業特別会計</t>
  </si>
  <si>
    <t>簡易水道事業特別会計</t>
  </si>
  <si>
    <t>その他会計（赤字）</t>
  </si>
  <si>
    <t>その他会計（黒字）</t>
  </si>
  <si>
    <t>R01</t>
    <phoneticPr fontId="5"/>
  </si>
  <si>
    <t>R02</t>
    <phoneticPr fontId="5"/>
  </si>
  <si>
    <t>R03</t>
    <phoneticPr fontId="5"/>
  </si>
  <si>
    <t>R04</t>
    <phoneticPr fontId="5"/>
  </si>
  <si>
    <t>R05</t>
    <phoneticPr fontId="5"/>
  </si>
  <si>
    <t>たかやま振興公社</t>
    <rPh sb="4" eb="8">
      <t>シンコウコウシャ</t>
    </rPh>
    <phoneticPr fontId="2"/>
  </si>
  <si>
    <t>吾妻東部衛生施設組合</t>
  </si>
  <si>
    <t>吾妻広域町村圏振興整備組合（一般会計）</t>
  </si>
  <si>
    <t>吾妻広域町村圏振興整備組合（病院事業）</t>
  </si>
  <si>
    <t>群馬県後期高齢者医療広域連合（一般会計）</t>
  </si>
  <si>
    <t>群馬県後期高齢者医療広域連合（事業会計）</t>
  </si>
  <si>
    <t>群馬県市町村総合事務組合</t>
  </si>
  <si>
    <t>群馬県市町村会館管理組合</t>
  </si>
  <si>
    <t>吾妻環境施設組合</t>
  </si>
  <si>
    <t>　　　　－</t>
  </si>
  <si>
    <t>農業用水水源施設等管理基金</t>
  </si>
  <si>
    <t>庁舎建設等基金</t>
  </si>
  <si>
    <t>農業振興基金</t>
  </si>
  <si>
    <t>飲料水水源施設等管理基金</t>
  </si>
  <si>
    <t>社会福祉事業基金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</si>
  <si>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</si>
  <si>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</si>
  <si>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算定されていないため、分析ができないが、今後の大型投資事業などにより将来負担額は増加が見込まれており、充当可能財源も増加しているものの、将来的な財政悪化が生じないよう健全な財政運営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</si>
  <si>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</si>
  <si>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</si>
  <si>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</si>
  <si>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</si>
  <si>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</si>
  <si>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</si>
  <si>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やや高い水準にあり、近年の大型投資事業に係る起債の償還が令和2年度から本格的に始まったため、実質公債費比率は上昇していくこととなる。臨時財政対策債の償還完了が続くが、令和４年度から始まった過疎対策事業債の償還が令和８年度より予定されていることや、今後も大型の投資事業が予定されているため、世代間負担の公平化と公債費負担の中長期的な観点から、適正な起債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</si>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</sst>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C24C6BE-6A67-4894-B5EF-035BDDCE5D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C8D7-48AA-BAFC-3413B52D0D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163480</c:v>
                </c:pt>
                <c:pt idx="1">
                  <c:v>269373</c:v>
                </c:pt>
                <c:pt idx="2">
                  <c:v>222708</c:v>
                </c:pt>
                <c:pt idx="3">
                  <c:v>126166</c:v>
                </c:pt>
                <c:pt idx="4">
                  <c:v>92238</c:v>
                </c:pt>
              </c:numCache>
            </c:numRef>
          </c:val>
          <c:smooth val="0"/>
          <c:extLst>
            <c:ext xmlns:c16="http://schemas.microsoft.com/office/drawing/2014/chart" uri="{C3380CC4-5D6E-409C-BE32-E72D297353CC}">
              <c16:uniqueId val="{00000001-C8D7-48AA-BAFC-3413B52D0D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6.12</c:v>
                </c:pt>
                <c:pt idx="1">
                  <c:v>6.13</c:v>
                </c:pt>
                <c:pt idx="2">
                  <c:v>7.99</c:v>
                </c:pt>
                <c:pt idx="3">
                  <c:v>5.74</c:v>
                </c:pt>
                <c:pt idx="4">
                  <c:v>7.72</c:v>
                </c:pt>
              </c:numCache>
            </c:numRef>
          </c:val>
          <c:extLst>
            <c:ext xmlns:c16="http://schemas.microsoft.com/office/drawing/2014/chart" uri="{C3380CC4-5D6E-409C-BE32-E72D297353CC}">
              <c16:uniqueId val="{00000000-133B-45D1-AC41-E7CB37ABDC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72.47</c:v>
                </c:pt>
                <c:pt idx="1">
                  <c:v>62.12</c:v>
                </c:pt>
                <c:pt idx="2">
                  <c:v>53.65</c:v>
                </c:pt>
                <c:pt idx="3">
                  <c:v>58.92</c:v>
                </c:pt>
                <c:pt idx="4">
                  <c:v>60.33</c:v>
                </c:pt>
              </c:numCache>
            </c:numRef>
          </c:val>
          <c:extLst>
            <c:ext xmlns:c16="http://schemas.microsoft.com/office/drawing/2014/chart" uri="{C3380CC4-5D6E-409C-BE32-E72D297353CC}">
              <c16:uniqueId val="{00000001-133B-45D1-AC41-E7CB37ABDC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-26.69</c:v>
                </c:pt>
                <c:pt idx="1">
                  <c:v>-4.78</c:v>
                </c:pt>
                <c:pt idx="2">
                  <c:v>3.19</c:v>
                </c:pt>
                <c:pt idx="3">
                  <c:v>1.06</c:v>
                </c:pt>
                <c:pt idx="4">
                  <c:v>3.11</c:v>
                </c:pt>
              </c:numCache>
            </c:numRef>
          </c:val>
          <c:smooth val="0"/>
          <c:extLst>
            <c:ext xmlns:c16="http://schemas.microsoft.com/office/drawing/2014/chart" uri="{C3380CC4-5D6E-409C-BE32-E72D297353CC}">
              <c16:uniqueId val="{00000002-133B-45D1-AC41-E7CB37ABDC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9F-4357-93F3-383E142B9C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9F-4357-93F3-383E142B9CC3}"/>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0.26</c:v>
                </c:pt>
                <c:pt idx="2">
                  <c:v>#N/A</c:v>
                </c:pt>
                <c:pt idx="3">
                  <c:v>0.37</c:v>
                </c:pt>
                <c:pt idx="4">
                  <c:v>#N/A</c:v>
                </c:pt>
                <c:pt idx="5">
                  <c:v>0.3</c:v>
                </c:pt>
                <c:pt idx="6">
                  <c:v>#N/A</c:v>
                </c:pt>
                <c:pt idx="7">
                  <c:v>0.31</c:v>
                </c:pt>
                <c:pt idx="8">
                  <c:v>#N/A</c:v>
                </c:pt>
                <c:pt idx="9">
                  <c:v>0.02</c:v>
                </c:pt>
              </c:numCache>
            </c:numRef>
          </c:val>
          <c:extLst>
            <c:ext xmlns:c16="http://schemas.microsoft.com/office/drawing/2014/chart" uri="{C3380CC4-5D6E-409C-BE32-E72D297353CC}">
              <c16:uniqueId val="{00000002-9B9F-4357-93F3-383E142B9CC3}"/>
            </c:ext>
          </c:extLst>
        </c:ser>
        <c:ser>
          <c:idx val="3"/>
          <c:order val="3"/>
          <c:tx>
            <c:strRef>
              <c:f>データシート!$A$30</c:f>
              <c:strCache>
                <c:ptCount val="1"/>
                <c:pt idx="0">
                  <c:v>農業用水事業特別会計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0.03</c:v>
                </c:pt>
                <c:pt idx="4">
                  <c:v>#N/A</c:v>
                </c:pt>
                <c:pt idx="5">
                  <c:v>0.02</c:v>
                </c:pt>
                <c:pt idx="6">
                  <c:v>#N/A</c:v>
                </c:pt>
                <c:pt idx="7">
                  <c:v>0.11</c:v>
                </c:pt>
                <c:pt idx="8">
                  <c:v>#N/A</c:v>
                </c:pt>
                <c:pt idx="9">
                  <c:v>0.03</c:v>
                </c:pt>
              </c:numCache>
            </c:numRef>
          </c:val>
          <c:extLst>
            <c:ext xmlns:c16="http://schemas.microsoft.com/office/drawing/2014/chart" uri="{C3380CC4-5D6E-409C-BE32-E72D297353CC}">
              <c16:uniqueId val="{00000003-9B9F-4357-93F3-383E142B9CC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0.08</c:v>
                </c:pt>
                <c:pt idx="4">
                  <c:v>#N/A</c:v>
                </c:pt>
                <c:pt idx="5">
                  <c:v>7.0000000000000007E-2</c:v>
                </c:pt>
                <c:pt idx="6">
                  <c:v>#N/A</c:v>
                </c:pt>
                <c:pt idx="7">
                  <c:v>0.06</c:v>
                </c:pt>
                <c:pt idx="8">
                  <c:v>#N/A</c:v>
                </c:pt>
                <c:pt idx="9">
                  <c:v>0.05</c:v>
                </c:pt>
              </c:numCache>
            </c:numRef>
          </c:val>
          <c:extLst>
            <c:ext xmlns:c16="http://schemas.microsoft.com/office/drawing/2014/chart" uri="{C3380CC4-5D6E-409C-BE32-E72D297353CC}">
              <c16:uniqueId val="{00000004-9B9F-4357-93F3-383E142B9CC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0.92</c:v>
                </c:pt>
                <c:pt idx="4">
                  <c:v>#N/A</c:v>
                </c:pt>
                <c:pt idx="5">
                  <c:v>0.61</c:v>
                </c:pt>
                <c:pt idx="6">
                  <c:v>#N/A</c:v>
                </c:pt>
                <c:pt idx="7">
                  <c:v>0.24</c:v>
                </c:pt>
                <c:pt idx="8">
                  <c:v>#N/A</c:v>
                </c:pt>
                <c:pt idx="9">
                  <c:v>0.11</c:v>
                </c:pt>
              </c:numCache>
            </c:numRef>
          </c:val>
          <c:extLst>
            <c:ext xmlns:c16="http://schemas.microsoft.com/office/drawing/2014/chart" uri="{C3380CC4-5D6E-409C-BE32-E72D297353CC}">
              <c16:uniqueId val="{00000005-9B9F-4357-93F3-383E142B9CC3}"/>
            </c:ext>
          </c:extLst>
        </c:ser>
        <c:ser>
          <c:idx val="6"/>
          <c:order val="6"/>
          <c:tx>
            <c:strRef>
              <c:f>データシート!$A$33</c:f>
              <c:strCache>
                <c:ptCount val="1"/>
                <c:pt idx="0">
                  <c:v>水をきれいにする事業特別会計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0.57999999999999996</c:v>
                </c:pt>
                <c:pt idx="4">
                  <c:v>#N/A</c:v>
                </c:pt>
                <c:pt idx="5">
                  <c:v>0.31</c:v>
                </c:pt>
                <c:pt idx="6">
                  <c:v>#N/A</c:v>
                </c:pt>
                <c:pt idx="7">
                  <c:v>0.25</c:v>
                </c:pt>
                <c:pt idx="8">
                  <c:v>#N/A</c:v>
                </c:pt>
                <c:pt idx="9">
                  <c:v>0.27</c:v>
                </c:pt>
              </c:numCache>
            </c:numRef>
          </c:val>
          <c:extLst>
            <c:ext xmlns:c16="http://schemas.microsoft.com/office/drawing/2014/chart" uri="{C3380CC4-5D6E-409C-BE32-E72D297353CC}">
              <c16:uniqueId val="{00000006-9B9F-4357-93F3-383E142B9CC3}"/>
            </c:ext>
          </c:extLst>
        </c:ser>
        <c:ser>
          <c:idx val="7"/>
          <c:order val="7"/>
          <c:tx>
            <c:strRef>
              <c:f>データシート!$A$34</c:f>
              <c:strCache>
                <c:ptCount val="1"/>
                <c:pt idx="0">
                  <c:v>土地開発事業特別会計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0.05</c:v>
                </c:pt>
                <c:pt idx="4">
                  <c:v>#N/A</c:v>
                </c:pt>
                <c:pt idx="5">
                  <c:v>0.68</c:v>
                </c:pt>
                <c:pt idx="6">
                  <c:v>#N/A</c:v>
                </c:pt>
                <c:pt idx="7">
                  <c:v>0.88</c:v>
                </c:pt>
                <c:pt idx="8">
                  <c:v>#N/A</c:v>
                </c:pt>
                <c:pt idx="9">
                  <c:v>0.78</c:v>
                </c:pt>
              </c:numCache>
            </c:numRef>
          </c:val>
          <c:extLst>
            <c:ext xmlns:c16="http://schemas.microsoft.com/office/drawing/2014/chart" uri="{C3380CC4-5D6E-409C-BE32-E72D297353CC}">
              <c16:uniqueId val="{00000007-9B9F-4357-93F3-383E142B9CC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1.53</c:v>
                </c:pt>
                <c:pt idx="2">
                  <c:v>#N/A</c:v>
                </c:pt>
                <c:pt idx="3">
                  <c:v>1.37</c:v>
                </c:pt>
                <c:pt idx="4">
                  <c:v>#N/A</c:v>
                </c:pt>
                <c:pt idx="5">
                  <c:v>1.1299999999999999</c:v>
                </c:pt>
                <c:pt idx="6">
                  <c:v>#N/A</c:v>
                </c:pt>
                <c:pt idx="7">
                  <c:v>1.36</c:v>
                </c:pt>
                <c:pt idx="8">
                  <c:v>#N/A</c:v>
                </c:pt>
                <c:pt idx="9">
                  <c:v>1.83</c:v>
                </c:pt>
              </c:numCache>
            </c:numRef>
          </c:val>
          <c:extLst>
            <c:ext xmlns:c16="http://schemas.microsoft.com/office/drawing/2014/chart" uri="{C3380CC4-5D6E-409C-BE32-E72D297353CC}">
              <c16:uniqueId val="{00000008-9B9F-4357-93F3-383E142B9C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6.05</c:v>
                </c:pt>
                <c:pt idx="2">
                  <c:v>#N/A</c:v>
                </c:pt>
                <c:pt idx="3">
                  <c:v>6.1</c:v>
                </c:pt>
                <c:pt idx="4">
                  <c:v>#N/A</c:v>
                </c:pt>
                <c:pt idx="5">
                  <c:v>7.96</c:v>
                </c:pt>
                <c:pt idx="6">
                  <c:v>#N/A</c:v>
                </c:pt>
                <c:pt idx="7">
                  <c:v>5.62</c:v>
                </c:pt>
                <c:pt idx="8">
                  <c:v>#N/A</c:v>
                </c:pt>
                <c:pt idx="9">
                  <c:v>7.68</c:v>
                </c:pt>
              </c:numCache>
            </c:numRef>
          </c:val>
          <c:extLst>
            <c:ext xmlns:c16="http://schemas.microsoft.com/office/drawing/2014/chart" uri="{C3380CC4-5D6E-409C-BE32-E72D297353CC}">
              <c16:uniqueId val="{00000009-9B9F-4357-93F3-383E142B9C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162</c:v>
                </c:pt>
                <c:pt idx="5">
                  <c:v>161</c:v>
                </c:pt>
                <c:pt idx="8">
                  <c:v>164</c:v>
                </c:pt>
                <c:pt idx="11">
                  <c:v>163</c:v>
                </c:pt>
                <c:pt idx="14">
                  <c:v>166</c:v>
                </c:pt>
              </c:numCache>
            </c:numRef>
          </c:val>
          <c:extLst>
            <c:ext xmlns:c16="http://schemas.microsoft.com/office/drawing/2014/chart" uri="{C3380CC4-5D6E-409C-BE32-E72D297353CC}">
              <c16:uniqueId val="{00000000-21E6-46C3-8291-14F1786285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E6-46C3-8291-14F1786285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E6-46C3-8291-14F1786285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11</c:v>
                </c:pt>
                <c:pt idx="6">
                  <c:v>14</c:v>
                </c:pt>
                <c:pt idx="9">
                  <c:v>15</c:v>
                </c:pt>
                <c:pt idx="12">
                  <c:v>11</c:v>
                </c:pt>
              </c:numCache>
            </c:numRef>
          </c:val>
          <c:extLst>
            <c:ext xmlns:c16="http://schemas.microsoft.com/office/drawing/2014/chart" uri="{C3380CC4-5D6E-409C-BE32-E72D297353CC}">
              <c16:uniqueId val="{00000003-21E6-46C3-8291-14F1786285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c:v>
                </c:pt>
                <c:pt idx="3">
                  <c:v>90</c:v>
                </c:pt>
                <c:pt idx="6">
                  <c:v>85</c:v>
                </c:pt>
                <c:pt idx="9">
                  <c:v>83</c:v>
                </c:pt>
                <c:pt idx="12">
                  <c:v>83</c:v>
                </c:pt>
              </c:numCache>
            </c:numRef>
          </c:val>
          <c:extLst>
            <c:ext xmlns:c16="http://schemas.microsoft.com/office/drawing/2014/chart" uri="{C3380CC4-5D6E-409C-BE32-E72D297353CC}">
              <c16:uniqueId val="{00000004-21E6-46C3-8291-14F1786285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E6-46C3-8291-14F1786285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E6-46C3-8291-14F1786285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c:v>
                </c:pt>
                <c:pt idx="3">
                  <c:v>189</c:v>
                </c:pt>
                <c:pt idx="6">
                  <c:v>216</c:v>
                </c:pt>
                <c:pt idx="9">
                  <c:v>220</c:v>
                </c:pt>
                <c:pt idx="12">
                  <c:v>221</c:v>
                </c:pt>
              </c:numCache>
            </c:numRef>
          </c:val>
          <c:extLst>
            <c:ext xmlns:c16="http://schemas.microsoft.com/office/drawing/2014/chart" uri="{C3380CC4-5D6E-409C-BE32-E72D297353CC}">
              <c16:uniqueId val="{00000007-21E6-46C3-8291-14F1786285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c:v>
                </c:pt>
                <c:pt idx="2">
                  <c:v>#N/A</c:v>
                </c:pt>
                <c:pt idx="3">
                  <c:v>#N/A</c:v>
                </c:pt>
                <c:pt idx="4">
                  <c:v>129</c:v>
                </c:pt>
                <c:pt idx="5">
                  <c:v>#N/A</c:v>
                </c:pt>
                <c:pt idx="6">
                  <c:v>#N/A</c:v>
                </c:pt>
                <c:pt idx="7">
                  <c:v>151</c:v>
                </c:pt>
                <c:pt idx="8">
                  <c:v>#N/A</c:v>
                </c:pt>
                <c:pt idx="9">
                  <c:v>#N/A</c:v>
                </c:pt>
                <c:pt idx="10">
                  <c:v>155</c:v>
                </c:pt>
                <c:pt idx="11">
                  <c:v>#N/A</c:v>
                </c:pt>
                <c:pt idx="12">
                  <c:v>#N/A</c:v>
                </c:pt>
                <c:pt idx="13">
                  <c:v>149</c:v>
                </c:pt>
                <c:pt idx="14">
                  <c:v>#N/A</c:v>
                </c:pt>
              </c:numCache>
            </c:numRef>
          </c:val>
          <c:smooth val="0"/>
          <c:extLst>
            <c:ext xmlns:c16="http://schemas.microsoft.com/office/drawing/2014/chart" uri="{C3380CC4-5D6E-409C-BE32-E72D297353CC}">
              <c16:uniqueId val="{00000008-21E6-46C3-8291-14F1786285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1967</c:v>
                </c:pt>
                <c:pt idx="5">
                  <c:v>1972</c:v>
                </c:pt>
                <c:pt idx="8">
                  <c:v>1934</c:v>
                </c:pt>
                <c:pt idx="11">
                  <c:v>1864</c:v>
                </c:pt>
                <c:pt idx="14">
                  <c:v>1802</c:v>
                </c:pt>
              </c:numCache>
            </c:numRef>
          </c:val>
          <c:extLst>
            <c:ext xmlns:c16="http://schemas.microsoft.com/office/drawing/2014/chart" uri="{C3380CC4-5D6E-409C-BE32-E72D297353CC}">
              <c16:uniqueId val="{00000000-E229-4542-A2F4-43A70FC8FF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229-4542-A2F4-43A70FC8FF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3869</c:v>
                </c:pt>
                <c:pt idx="5">
                  <c:v>3806</c:v>
                </c:pt>
                <c:pt idx="8">
                  <c:v>3913</c:v>
                </c:pt>
                <c:pt idx="11">
                  <c:v>4109</c:v>
                </c:pt>
                <c:pt idx="14">
                  <c:v>4189</c:v>
                </c:pt>
              </c:numCache>
            </c:numRef>
          </c:val>
          <c:extLst>
            <c:ext xmlns:c16="http://schemas.microsoft.com/office/drawing/2014/chart" uri="{C3380CC4-5D6E-409C-BE32-E72D297353CC}">
              <c16:uniqueId val="{00000002-E229-4542-A2F4-43A70FC8FF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29-4542-A2F4-43A70FC8FF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29-4542-A2F4-43A70FC8FF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29-4542-A2F4-43A70FC8FF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576</c:v>
                </c:pt>
                <c:pt idx="3">
                  <c:v>568</c:v>
                </c:pt>
                <c:pt idx="6">
                  <c:v>553</c:v>
                </c:pt>
                <c:pt idx="9">
                  <c:v>547</c:v>
                </c:pt>
                <c:pt idx="12">
                  <c:v>524</c:v>
                </c:pt>
              </c:numCache>
            </c:numRef>
          </c:val>
          <c:extLst>
            <c:ext xmlns:c16="http://schemas.microsoft.com/office/drawing/2014/chart" uri="{C3380CC4-5D6E-409C-BE32-E72D297353CC}">
              <c16:uniqueId val="{00000006-E229-4542-A2F4-43A70FC8FF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c:v>
                </c:pt>
                <c:pt idx="3">
                  <c:v>87</c:v>
                </c:pt>
                <c:pt idx="6">
                  <c:v>74</c:v>
                </c:pt>
                <c:pt idx="9">
                  <c:v>71</c:v>
                </c:pt>
                <c:pt idx="12">
                  <c:v>61</c:v>
                </c:pt>
              </c:numCache>
            </c:numRef>
          </c:val>
          <c:extLst>
            <c:ext xmlns:c16="http://schemas.microsoft.com/office/drawing/2014/chart" uri="{C3380CC4-5D6E-409C-BE32-E72D297353CC}">
              <c16:uniqueId val="{00000007-E229-4542-A2F4-43A70FC8FF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1066</c:v>
                </c:pt>
                <c:pt idx="3">
                  <c:v>991</c:v>
                </c:pt>
                <c:pt idx="6">
                  <c:v>961</c:v>
                </c:pt>
                <c:pt idx="9">
                  <c:v>685</c:v>
                </c:pt>
                <c:pt idx="12">
                  <c:v>826</c:v>
                </c:pt>
              </c:numCache>
            </c:numRef>
          </c:val>
          <c:extLst>
            <c:ext xmlns:c16="http://schemas.microsoft.com/office/drawing/2014/chart" uri="{C3380CC4-5D6E-409C-BE32-E72D297353CC}">
              <c16:uniqueId val="{00000008-E229-4542-A2F4-43A70FC8FF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29-4542-A2F4-43A70FC8FF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1749</c:v>
                </c:pt>
                <c:pt idx="3">
                  <c:v>1863</c:v>
                </c:pt>
                <c:pt idx="6">
                  <c:v>1846</c:v>
                </c:pt>
                <c:pt idx="9">
                  <c:v>1749</c:v>
                </c:pt>
                <c:pt idx="12">
                  <c:v>1685</c:v>
                </c:pt>
              </c:numCache>
            </c:numRef>
          </c:val>
          <c:extLst>
            <c:ext xmlns:c16="http://schemas.microsoft.com/office/drawing/2014/chart" uri="{C3380CC4-5D6E-409C-BE32-E72D297353CC}">
              <c16:uniqueId val="{0000000A-E229-4542-A2F4-43A70FC8FF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29-4542-A2F4-43A70FC8FF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1155</c:v>
                </c:pt>
                <c:pt idx="1">
                  <c:v>1230</c:v>
                </c:pt>
                <c:pt idx="2">
                  <c:v>1252</c:v>
                </c:pt>
              </c:numCache>
            </c:numRef>
          </c:val>
          <c:extLst>
            <c:ext xmlns:c16="http://schemas.microsoft.com/office/drawing/2014/chart" uri="{C3380CC4-5D6E-409C-BE32-E72D297353CC}">
              <c16:uniqueId val="{00000000-50F6-4FFA-B628-28C97EE3ED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170</c:v>
                </c:pt>
                <c:pt idx="1">
                  <c:v>170</c:v>
                </c:pt>
                <c:pt idx="2">
                  <c:v>190</c:v>
                </c:pt>
              </c:numCache>
            </c:numRef>
          </c:val>
          <c:extLst>
            <c:ext xmlns:c16="http://schemas.microsoft.com/office/drawing/2014/chart" uri="{C3380CC4-5D6E-409C-BE32-E72D297353CC}">
              <c16:uniqueId val="{00000001-50F6-4FFA-B628-28C97EE3ED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2326</c:v>
                </c:pt>
                <c:pt idx="1">
                  <c:v>2435</c:v>
                </c:pt>
                <c:pt idx="2">
                  <c:v>2448</c:v>
                </c:pt>
              </c:numCache>
            </c:numRef>
          </c:val>
          <c:extLst>
            <c:ext xmlns:c16="http://schemas.microsoft.com/office/drawing/2014/chart" uri="{C3380CC4-5D6E-409C-BE32-E72D297353CC}">
              <c16:uniqueId val="{00000002-50F6-4FFA-B628-28C97EE3ED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{36C4DC3D-0E99-40A3-A305-DA038E351046}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D2-4C1E-91A7-C37DF75C33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{3AA9F42B-1039-4BE3-BE04-BEC0ECA75FD6}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D2-4C1E-91A7-C37DF75C33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{A60FAFED-8347-492C-B26D-55D6CC0F370C}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D2-4C1E-91A7-C37DF75C33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{C6FCE174-58BA-4B8D-AEE8-6B04BA4EC5D2}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D2-4C1E-91A7-C37DF75C33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{81909D12-F125-48BA-B5C6-25909A75EC5E}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D2-4C1E-91A7-C37DF75C336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{7BB8DAEE-E18A-4BA4-82E2-A9AAE3699F92}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D2-4C1E-91A7-C37DF75C33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{CD2A5930-CA51-482E-8A1E-4EE0B4EE69F2}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D2-4C1E-91A7-C37DF75C336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{121B3783-9267-4EE2-8635-BD1BA5CC3849}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D2-4C1E-91A7-C37DF75C336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{17940A6F-A1DF-44BA-A251-76062C9F8311}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D2-4C1E-91A7-C37DF75C33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58.7</c:v>
                </c:pt>
                <c:pt idx="16">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D2-4C1E-91A7-C37DF75C33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{3F886102-0BF7-4352-B062-A626DB7354B0}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D2-4C1E-91A7-C37DF75C33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{437855D6-24F0-4CF0-80E7-D0A090616655}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D2-4C1E-91A7-C37DF75C33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{8DF4A58F-49BA-4707-BBBA-9DE788915F96}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D2-4C1E-91A7-C37DF75C33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{9E0663FE-A903-4890-9C95-C2F46B6C661C}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D2-4C1E-91A7-C37DF75C33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{6DD07ADA-7D38-4BF6-A018-9CA7527F5AD9}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D2-4C1E-91A7-C37DF75C336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{28C71F42-AB34-4FD9-9918-C2678667DF53}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D2-4C1E-91A7-C37DF75C33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{3FFFB8EE-2626-4F23-A695-3E275D563E32}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D2-4C1E-91A7-C37DF75C336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{237E739F-D3CE-4477-A859-85529878E2F5}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D2-4C1E-91A7-C37DF75C336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{0D494857-EE1B-4A6C-884C-D052E300F761}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D2-4C1E-91A7-C37DF75C33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62.2</c:v>
                </c:pt>
                <c:pt idx="16">
                  <c:v>60.8</c:v>
                </c:pt>
              </c:numCache>
            </c:numRef>
          </c:xVal>
          <c:yVal>
            <c:numRef>
              <c:f>公会計指標分析・財政指標組合せ分析表!$BP$55:$DC$55</c:f>
              <c:numCache>
                <c:formatCode>#,##0.0;"▲ "#,##0.0</c:formatCode>
                <c:ptCount val="40"/>
                <c:pt idx="8">
                  <c:v>0</c:v>
                </c:pt>
                <c:pt idx="16">
                  <c:v>0</c:v>
                </c:pt>
              </c:numCache>
            </c:numRef>
          </c:yVal>
          <c:smooth val="0"/>
          <c:extLst>
            <c:ext xmlns:c16="http://schemas.microsoft.com/office/drawing/2014/chart" uri="{C3380CC4-5D6E-409C-BE32-E72D297353CC}">
              <c16:uniqueId val="{00000013-D8D2-4C1E-91A7-C37DF75C3363}"/>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{148F6644-625A-4A4B-AD37-1B5D9362836F}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A10-414E-AC42-9BC8BFD91E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{E281B00B-0C47-4F6C-8274-B183BEB6806C}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10-414E-AC42-9BC8BFD91E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{EF07EDDE-3F06-4E4A-B65D-596CF07AD7C4}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10-414E-AC42-9BC8BFD91E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{02EAB5C0-04E9-4322-86E1-DC4D3366D4E2}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10-414E-AC42-9BC8BFD91E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{2122AE90-667C-41E6-8089-42B9C34A24A5}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10-414E-AC42-9BC8BFD91E5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{094CC1AC-A0CA-4355-B179-3DDED3FEE87A}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A10-414E-AC42-9BC8BFD91E5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{F177B713-112C-4666-BD2C-C392EF01AFF6}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A10-414E-AC42-9BC8BFD91E5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{3C9DAD95-5C8C-41FB-9DED-AF5F7EC0083E}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A10-414E-AC42-9BC8BFD91E5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{DA807249-568F-469C-9195-89830A06F0DB}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A10-414E-AC42-9BC8BFD91E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6</c:v>
                </c:pt>
                <c:pt idx="16">
                  <c:v>6.8</c:v>
                </c:pt>
                <c:pt idx="24">
                  <c:v>7.7</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A10-414E-AC42-9BC8BFD91E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{4F707EE5-F147-4F9E-80B3-D07C7C044806}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A10-414E-AC42-9BC8BFD91E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{91ACC97E-AE93-4182-B664-406C7A6EB77D}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10-414E-AC42-9BC8BFD91E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{F82DAAEA-A317-45FC-A0B8-BE1837DE5AA0}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10-414E-AC42-9BC8BFD91E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{FEAE09F0-9BA4-4911-B64F-12C7F0E2DF0E}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10-414E-AC42-9BC8BFD91E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{376A1B8E-090C-488C-ACB9-D666586D5476}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10-414E-AC42-9BC8BFD91E5E}"/>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{E051EEC7-3B04-4336-8435-CA9DE45ECB51}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A10-414E-AC42-9BC8BFD91E5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{8F127C3A-7A63-47DA-8A24-8C327C23C1E6}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A10-414E-AC42-9BC8BFD91E5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{5466D5C9-61EF-433E-BA17-C4FB4B3D8CAB}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A10-414E-AC42-9BC8BFD91E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{91C349F8-F2C9-4C71-BF4B-5330D28CC971}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A10-414E-AC42-9BC8BFD91E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A10-414E-AC42-9BC8BFD91E5E}"/>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a:t>
          </a:r>
          <a:r>
            <a:rPr kumimoji="1" lang="ja-JP" altLang="en-US" sz="1100">
              <a:solidFill>
                <a:sysClr val="windowText" lastClr="000000"/>
              </a:solidFill>
              <a:effectLst/>
              <a:latin typeface="+mn-lt"/>
              <a:ea typeface="+mn-ea"/>
              <a:cs typeface="+mn-cs"/>
            </a:rPr>
            <a:t>臨時財政対策債など償還完了した分</a:t>
          </a:r>
          <a:r>
            <a:rPr kumimoji="1" lang="ja-JP" altLang="ja-JP" sz="1100">
              <a:solidFill>
                <a:sysClr val="windowText" lastClr="000000"/>
              </a:solidFill>
              <a:effectLst/>
              <a:latin typeface="+mn-lt"/>
              <a:ea typeface="+mn-ea"/>
              <a:cs typeface="+mn-cs"/>
            </a:rPr>
            <a:t>減少したが、近年の大型投資事業に係る起債の元金償還が本格化してきたため実質公債費比率の分子が増加し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今後も近年の大型投資事業に係る起債</a:t>
          </a:r>
          <a:r>
            <a:rPr kumimoji="1" lang="ja-JP" altLang="en-US" sz="1100">
              <a:solidFill>
                <a:sysClr val="windowText" lastClr="000000"/>
              </a:solidFill>
              <a:effectLst/>
              <a:latin typeface="+mn-lt"/>
              <a:ea typeface="+mn-ea"/>
              <a:cs typeface="+mn-cs"/>
            </a:rPr>
            <a:t>や過疎債など</a:t>
          </a:r>
          <a:r>
            <a:rPr kumimoji="1" lang="ja-JP" altLang="ja-JP" sz="1100">
              <a:solidFill>
                <a:sysClr val="windowText" lastClr="000000"/>
              </a:solidFill>
              <a:effectLst/>
              <a:latin typeface="+mn-lt"/>
              <a:ea typeface="+mn-ea"/>
              <a:cs typeface="+mn-cs"/>
            </a:rPr>
            <a:t>の元金償還額が増加し高止まりとなるが、起債に当たっては交付税措置のある地方債のみの活用を基本とし、実質公債費比率の分子の上昇抑制に努める。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満期一括償還地方債は利用していない。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将来負担額については、公営企業債等繰入見込額で</a:t>
          </a:r>
          <a:r>
            <a:rPr kumimoji="1" lang="ja-JP" altLang="en-US" sz="1100">
              <a:solidFill>
                <a:sysClr val="windowText" lastClr="000000"/>
              </a:solidFill>
              <a:effectLst/>
              <a:latin typeface="+mn-lt"/>
              <a:ea typeface="+mn-ea"/>
              <a:cs typeface="+mn-cs"/>
            </a:rPr>
            <a:t>増加し、一般会計等や</a:t>
          </a:r>
          <a:r>
            <a:rPr kumimoji="1" lang="ja-JP" altLang="ja-JP" sz="1100">
              <a:solidFill>
                <a:sysClr val="windowText" lastClr="000000"/>
              </a:solidFill>
              <a:effectLst/>
              <a:latin typeface="+mn-lt"/>
              <a:ea typeface="+mn-ea"/>
              <a:cs typeface="+mn-cs"/>
            </a:rPr>
            <a:t>一部事務組合の地方債残高に対する負担が減少した。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充当可能財源等については、充当可能基金で地域社会デジタル社会推進基金や庁舎建設等基金などにより増額となった。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基準財政需要額算入見込額は、</a:t>
          </a:r>
          <a:r>
            <a:rPr kumimoji="1" lang="ja-JP" altLang="en-US" sz="1100">
              <a:solidFill>
                <a:sysClr val="windowText" lastClr="000000"/>
              </a:solidFill>
              <a:effectLst/>
              <a:latin typeface="+mn-lt"/>
              <a:ea typeface="+mn-ea"/>
              <a:cs typeface="+mn-cs"/>
            </a:rPr>
            <a:t>消防費</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教育費など</a:t>
          </a:r>
          <a:r>
            <a:rPr kumimoji="1" lang="ja-JP" altLang="ja-JP" sz="1100">
              <a:solidFill>
                <a:sysClr val="windowText" lastClr="000000"/>
              </a:solidFill>
              <a:effectLst/>
              <a:latin typeface="+mn-lt"/>
              <a:ea typeface="+mn-ea"/>
              <a:cs typeface="+mn-cs"/>
            </a:rPr>
            <a:t>で増加したが、臨時財政対策債償還費の減少や</a:t>
          </a:r>
          <a:r>
            <a:rPr kumimoji="1" lang="ja-JP" altLang="en-US" sz="1100">
              <a:solidFill>
                <a:sysClr val="windowText" lastClr="000000"/>
              </a:solidFill>
              <a:effectLst/>
              <a:latin typeface="+mn-lt"/>
              <a:ea typeface="+mn-ea"/>
              <a:cs typeface="+mn-cs"/>
            </a:rPr>
            <a:t>社会福祉費が</a:t>
          </a:r>
          <a:r>
            <a:rPr kumimoji="1" lang="ja-JP" altLang="ja-JP" sz="1100">
              <a:solidFill>
                <a:sysClr val="windowText" lastClr="000000"/>
              </a:solidFill>
              <a:effectLst/>
              <a:latin typeface="+mn-lt"/>
              <a:ea typeface="+mn-ea"/>
              <a:cs typeface="+mn-cs"/>
            </a:rPr>
            <a:t>減少したことにより、将来負担率の分子は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今後も大型投資事業が計画されていることから、将来的な財政悪化が生じないよう健全な財政運営に努める。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群馬県高山村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庁舎建設に向けて庁舎建設等基金へ</a:t>
          </a:r>
          <a:r>
            <a:rPr kumimoji="1" lang="en-US" altLang="ja-JP" sz="1300">
              <a:solidFill>
                <a:sysClr val="windowText" lastClr="000000"/>
              </a:solidFill>
              <a:effectLst/>
              <a:latin typeface="+mn-lt"/>
              <a:ea typeface="+mn-ea"/>
              <a:cs typeface="+mn-cs"/>
            </a:rPr>
            <a:t>52</a:t>
          </a:r>
          <a:r>
            <a:rPr kumimoji="1" lang="ja-JP" altLang="ja-JP" sz="1300">
              <a:solidFill>
                <a:sysClr val="windowText" lastClr="000000"/>
              </a:solidFill>
              <a:effectLst/>
              <a:latin typeface="+mn-lt"/>
              <a:ea typeface="+mn-ea"/>
              <a:cs typeface="+mn-cs"/>
            </a:rPr>
            <a:t>百万円積み増し、財政調整基金を</a:t>
          </a:r>
          <a:r>
            <a:rPr kumimoji="1" lang="en-US" altLang="ja-JP" sz="1300">
              <a:solidFill>
                <a:sysClr val="windowText" lastClr="000000"/>
              </a:solidFill>
              <a:effectLst/>
              <a:latin typeface="+mn-lt"/>
              <a:ea typeface="+mn-ea"/>
              <a:cs typeface="+mn-cs"/>
            </a:rPr>
            <a:t>22</a:t>
          </a:r>
          <a:r>
            <a:rPr kumimoji="1" lang="ja-JP" altLang="ja-JP" sz="1300">
              <a:solidFill>
                <a:sysClr val="windowText" lastClr="000000"/>
              </a:solidFill>
              <a:effectLst/>
              <a:latin typeface="+mn-lt"/>
              <a:ea typeface="+mn-ea"/>
              <a:cs typeface="+mn-cs"/>
            </a:rPr>
            <a:t>百万円の積立と、農業用水施設の管理などのため農業用水水源施設等管理基金を</a:t>
          </a:r>
          <a:r>
            <a:rPr kumimoji="1" lang="en-US" altLang="ja-JP" sz="1300">
              <a:solidFill>
                <a:sysClr val="windowText" lastClr="000000"/>
              </a:solidFill>
              <a:effectLst/>
              <a:latin typeface="+mn-lt"/>
              <a:ea typeface="+mn-ea"/>
              <a:cs typeface="+mn-cs"/>
            </a:rPr>
            <a:t>22</a:t>
          </a:r>
          <a:r>
            <a:rPr kumimoji="1" lang="ja-JP" altLang="ja-JP" sz="1300">
              <a:solidFill>
                <a:sysClr val="windowText" lastClr="000000"/>
              </a:solidFill>
              <a:effectLst/>
              <a:latin typeface="+mn-lt"/>
              <a:ea typeface="+mn-ea"/>
              <a:cs typeface="+mn-cs"/>
            </a:rPr>
            <a:t>百万円取り崩したことなどにより</a:t>
          </a:r>
          <a:r>
            <a:rPr kumimoji="1" lang="en-US" altLang="ja-JP" sz="1300">
              <a:solidFill>
                <a:sysClr val="windowText" lastClr="000000"/>
              </a:solidFill>
              <a:effectLst/>
              <a:latin typeface="+mn-lt"/>
              <a:ea typeface="+mn-ea"/>
              <a:cs typeface="+mn-cs"/>
            </a:rPr>
            <a:t>55</a:t>
          </a:r>
          <a:r>
            <a:rPr kumimoji="1" lang="ja-JP" altLang="ja-JP" sz="1300">
              <a:solidFill>
                <a:sysClr val="windowText" lastClr="000000"/>
              </a:solidFill>
              <a:effectLst/>
              <a:latin typeface="+mn-lt"/>
              <a:ea typeface="+mn-ea"/>
              <a:cs typeface="+mn-cs"/>
            </a:rPr>
            <a:t>百万円の増加となった。</a:t>
          </a:r>
          <a:endParaRPr kumimoji="1" lang="en-US" altLang="ja-JP" sz="1300">
            <a:solidFill>
              <a:sysClr val="windowText" lastClr="000000"/>
            </a:solidFill>
            <a:effectLst/>
            <a:latin typeface="+mn-lt"/>
            <a:ea typeface="+mn-ea"/>
            <a:cs typeface="+mn-cs"/>
          </a:endParaRPr>
        </a:p>
        <a:p>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各基金の設置目的や今後の事業のため取り崩していく。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農業用水水源施設等管理基金：上越新幹線建設工事に関連する農業用水水源施設等の管理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庁舎建設等基金：庁舎建設及び大規模改修に要する経費の財源に充てるため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農業振興基金：農業の振興</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飲料水水源施設等管理基金：上越新幹線建設工事に関連する水源施設等管理及び飲料水施設の維持管理等</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社会福祉事業基金：社会福祉の増進</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農業用水水源施設等管理基金：農業用水水源施設等の管理のため取り崩したことにより減少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庁舎建設等基金：積み増ししたため増加</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農業振興基金：農業振興施策の財源として取り崩したことにより減少</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飲料水水源施設等管理基金：増減なし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社会福祉事業基金：保健福祉センターの防災・減災省エネルギー設備の起債の元金償還分を取り崩したことにより減少</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農業用水水源施設等管理基金：農業用水水源施設等の管理のため、毎年度取り崩し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庁舎建設等基金：庁舎等建設又は耐震化工事等に向け積み増し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農業振興基金：農業振興施策のため、毎年度取り崩し</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飲料水水源施設等管理基金：今後の配水池等の水道施設工事で取り崩し</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社会福祉事業基金：</a:t>
          </a:r>
          <a:r>
            <a:rPr kumimoji="1" lang="ja-JP" altLang="en-US" sz="1100">
              <a:solidFill>
                <a:sysClr val="windowText" lastClr="000000"/>
              </a:solidFill>
              <a:effectLst/>
              <a:latin typeface="+mn-lt"/>
              <a:ea typeface="+mn-ea"/>
              <a:cs typeface="+mn-cs"/>
            </a:rPr>
            <a:t>社会福祉事業の持続的な実施に</a:t>
          </a:r>
          <a:r>
            <a:rPr kumimoji="1" lang="ja-JP" altLang="ja-JP" sz="1100">
              <a:solidFill>
                <a:sysClr val="windowText" lastClr="000000"/>
              </a:solidFill>
              <a:effectLst/>
              <a:latin typeface="+mn-lt"/>
              <a:ea typeface="+mn-ea"/>
              <a:cs typeface="+mn-cs"/>
            </a:rPr>
            <a:t>充てるため毎年度取り崩し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観光</a:t>
          </a:r>
          <a:r>
            <a:rPr kumimoji="1" lang="ja-JP" altLang="en-US" sz="1300">
              <a:solidFill>
                <a:sysClr val="windowText" lastClr="000000"/>
              </a:solidFill>
              <a:effectLst/>
              <a:latin typeface="+mn-lt"/>
              <a:ea typeface="+mn-ea"/>
              <a:cs typeface="+mn-cs"/>
            </a:rPr>
            <a:t>施設やその他の公共施設の修繕が続くため、複数年に分けた実施などにより</a:t>
          </a:r>
          <a:r>
            <a:rPr kumimoji="1" lang="ja-JP" altLang="ja-JP" sz="1300">
              <a:solidFill>
                <a:sysClr val="windowText" lastClr="000000"/>
              </a:solidFill>
              <a:effectLst/>
              <a:latin typeface="+mn-lt"/>
              <a:ea typeface="+mn-ea"/>
              <a:cs typeface="+mn-cs"/>
            </a:rPr>
            <a:t>財源は</a:t>
          </a:r>
          <a:r>
            <a:rPr kumimoji="1" lang="en-US" altLang="ja-JP" sz="1300">
              <a:solidFill>
                <a:sysClr val="windowText" lastClr="000000"/>
              </a:solidFill>
              <a:effectLst/>
              <a:latin typeface="+mn-lt"/>
              <a:ea typeface="+mn-ea"/>
              <a:cs typeface="+mn-cs"/>
            </a:rPr>
            <a:t>21</a:t>
          </a:r>
          <a:r>
            <a:rPr kumimoji="1" lang="ja-JP" altLang="ja-JP" sz="1300">
              <a:solidFill>
                <a:sysClr val="windowText" lastClr="000000"/>
              </a:solidFill>
              <a:effectLst/>
              <a:latin typeface="+mn-lt"/>
              <a:ea typeface="+mn-ea"/>
              <a:cs typeface="+mn-cs"/>
            </a:rPr>
            <a:t>百万円の増額となった。</a:t>
          </a:r>
          <a:endParaRPr kumimoji="1" lang="en-US" altLang="ja-JP" sz="1300">
            <a:solidFill>
              <a:sysClr val="windowText" lastClr="000000"/>
            </a:solidFill>
            <a:effectLst/>
            <a:latin typeface="+mn-lt"/>
            <a:ea typeface="+mn-ea"/>
            <a:cs typeface="+mn-cs"/>
          </a:endParaRPr>
        </a:p>
        <a:p>
          <a:pPr eaLnBrk="1" fontAlgn="auto" latinLnBrk="0" hangingPunct="1"/>
          <a:r>
            <a:rPr kumimoji="1" lang="ja-JP" altLang="en-US" sz="1300">
              <a:solidFill>
                <a:sysClr val="windowText" lastClr="000000"/>
              </a:solidFill>
              <a:effectLst/>
              <a:latin typeface="+mn-lt"/>
              <a:ea typeface="+mn-ea"/>
              <a:cs typeface="+mn-cs"/>
            </a:rPr>
            <a:t>　しかし、今後も大規模な修繕が毎年発生し、今後は減少傾向になる。</a:t>
          </a:r>
          <a:endParaRPr lang="ja-JP" altLang="ja-JP" sz="1300">
            <a:solidFill>
              <a:sysClr val="windowText" lastClr="000000"/>
            </a:solidFill>
            <a:effectLst/>
          </a:endParaRPr>
        </a:p>
        <a:p>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施設修繕の他、役場庁舎や学校施設などの建て替えや改修工事などを含め、</a:t>
          </a:r>
          <a:r>
            <a:rPr kumimoji="1" lang="ja-JP" altLang="ja-JP" sz="1300">
              <a:solidFill>
                <a:sysClr val="windowText" lastClr="000000"/>
              </a:solidFill>
              <a:effectLst/>
              <a:latin typeface="+mn-lt"/>
              <a:ea typeface="+mn-ea"/>
              <a:cs typeface="+mn-cs"/>
            </a:rPr>
            <a:t>今後も</a:t>
          </a:r>
          <a:r>
            <a:rPr kumimoji="1" lang="ja-JP" altLang="en-US" sz="1300">
              <a:solidFill>
                <a:sysClr val="windowText" lastClr="000000"/>
              </a:solidFill>
              <a:effectLst/>
              <a:latin typeface="+mn-lt"/>
              <a:ea typeface="+mn-ea"/>
              <a:cs typeface="+mn-cs"/>
            </a:rPr>
            <a:t>支出が大きい事業</a:t>
          </a:r>
          <a:r>
            <a:rPr kumimoji="1" lang="ja-JP" altLang="ja-JP" sz="1300">
              <a:solidFill>
                <a:sysClr val="windowText" lastClr="000000"/>
              </a:solidFill>
              <a:effectLst/>
              <a:latin typeface="+mn-lt"/>
              <a:ea typeface="+mn-ea"/>
              <a:cs typeface="+mn-cs"/>
            </a:rPr>
            <a:t>が計画されているため減少していく見込みであるが、災害や緊急の財政需要に備えるため標準財政規模の</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程度を確保する。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取崩し</a:t>
          </a:r>
          <a:r>
            <a:rPr kumimoji="1" lang="ja-JP" altLang="en-US" sz="1300">
              <a:solidFill>
                <a:sysClr val="windowText" lastClr="000000"/>
              </a:solidFill>
              <a:effectLst/>
              <a:latin typeface="+mn-lt"/>
              <a:ea typeface="+mn-ea"/>
              <a:cs typeface="+mn-cs"/>
            </a:rPr>
            <a:t>はなく</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将来負担分について計画的な</a:t>
          </a:r>
          <a:r>
            <a:rPr kumimoji="1" lang="ja-JP" altLang="ja-JP" sz="1300">
              <a:solidFill>
                <a:sysClr val="windowText" lastClr="000000"/>
              </a:solidFill>
              <a:effectLst/>
              <a:latin typeface="+mn-lt"/>
              <a:ea typeface="+mn-ea"/>
              <a:cs typeface="+mn-cs"/>
            </a:rPr>
            <a:t>積立</a:t>
          </a:r>
          <a:r>
            <a:rPr kumimoji="1" lang="ja-JP" altLang="en-US" sz="1300">
              <a:solidFill>
                <a:sysClr val="windowText" lastClr="000000"/>
              </a:solidFill>
              <a:effectLst/>
              <a:latin typeface="+mn-lt"/>
              <a:ea typeface="+mn-ea"/>
              <a:cs typeface="+mn-cs"/>
            </a:rPr>
            <a:t>を実施した</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今後、必要に応じて償還のため取り崩していく</a:t>
          </a:r>
          <a:r>
            <a:rPr kumimoji="1" lang="ja-JP" altLang="en-US" sz="13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59669F-66C4-4A81-9186-0C819669BD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FEF1A60-D198-473C-89AF-91A9E718D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5F4DA85-CE19-4207-8E25-0CA8A63EBA7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4B48676-815F-4B36-9C7B-983E8D5E155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E7BF09AD-1646-4B22-98EB-2B0053E8FAB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3F783C3D-191B-48DA-89A5-D06E910CEA0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707E7FFD-28E3-4B99-9733-E8B737A4DA6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CB2AF357-7532-43CF-94EE-02B83523D9C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A7D1775C-5335-4319-9E2D-4E5253708A6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F363801B-851C-4C86-8862-92CD33E04B6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7B7FA136-E792-4D0C-8D80-AF5962FF245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720E76FF-2040-4D1B-8037-F6F5CA7498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78733155-B6D5-45AB-8596-71039CD94C5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1737176D-4A16-4824-81CD-E8CC2A35625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503D2BF9-168E-4904-B927-E292AC8016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3996A4E3-A2C7-4BA5-B268-549921B201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B8C666E0-B426-4718-9EB4-CF339B14DB4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3E2B43F6-EE10-4C3A-9A42-4B040BD8AE8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2AC4323E-96C8-468B-8277-EF56B7C6B1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7924CC24-FBEB-42A2-BEE3-6DE403B7969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16F485A9-D22C-4DDD-8BF3-FC4D35CCEC9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52ABE404-8760-45D5-ACF7-B83157C8EA5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2A933C5C-4DAD-4CDD-BDF3-AC36E79DB7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EB9A25D6-4D2C-4A29-A9DF-6560DA343B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77885263-5C0D-41C1-BB50-05661ED10B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CFB303C8-4641-4134-A8FF-1949937404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F12403DC-0C5A-492F-A824-FDD978F6F6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2A892726-9F76-4F79-B68C-D5BD7EDA43B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45991F58-4978-4B8C-B008-559B925ADAE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4B5A4365-6F33-4C8B-B609-2013E9DFDA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FEE1BD56-AEED-450F-8283-C4081B62B6E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19B1D72B-9743-450E-905B-E9D624D285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F188762A-5EC1-4E8D-9DE0-3B3FE10E05E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86848B0F-9999-4CE0-B016-ABD52F60171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32E77792-DBFA-4182-91C9-1B52503CFBE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5267B2B9-4565-4AC5-90DC-BA8B713DC75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EE60FC5A-C384-4CC9-8619-0C22CC2F38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E21EB1A0-B75E-4013-A94C-B7E66889BCE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93763384-F89C-4C4C-944A-4CF18053C61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1" name="テキスト ボックス 40">
          <a:extLst>
            <a:ext uri="{FF2B5EF4-FFF2-40B4-BE49-F238E27FC236}">
              <a16:creationId xmlns:a16="http://schemas.microsoft.com/office/drawing/2014/main" id="{BF089065-1D52-4517-AB55-D9A107919CB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2" name="テキスト ボックス 41">
          <a:extLst>
            <a:ext uri="{FF2B5EF4-FFF2-40B4-BE49-F238E27FC236}">
              <a16:creationId xmlns:a16="http://schemas.microsoft.com/office/drawing/2014/main" id="{654CC510-3BB1-4432-93F0-9F91C3E6D56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E0D6F9D-FFA9-4E5B-8C0D-310567178EC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D7AB3E6-17BD-4797-AD5D-11190DA8C1B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2EDC8430-4DF3-45AC-B4F3-73666DEA7D79}"/>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2EECBA25-02C9-4BC8-BFF1-015EF6333A6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74C9621F-008C-4811-B282-23BA142A960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252D0263-7BFE-44D1-BF10-6E0E35724E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50BF8E31-6C43-45B2-AAFE-E79B5DCDF2C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DAD160DE-DBE6-4328-9048-351154C596D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946DE1C9-C504-4A0B-97E7-49ADC5A2FA7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12BFCF23-1E87-44B4-B7E4-510A3F8872E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E20443D4-EE98-48DC-ABF0-BB106BB2843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F5F9AD6A-2E6F-4EE0-90B6-BACB2B1375E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70F6BE01-DF2F-4FFD-9F9B-0C3D74563AB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当村では、平成２８年度（令和３年度改訂）に策定した高山村公共施設等総合管理計画において、人口減少等における公共施設等に対する需要の変化に対応するため、老朽化した施設の集約化・複合化や除却を進めている。有形固定資産減価償却率については、大規模な変動がないため、今後も継続して需要に合った管理等の実施を行っていきたい。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758A4332-DA04-4D95-A051-634532A1DF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AB1200B9-CC76-44EF-B526-410F023FDDD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E8085185-1BC0-43A9-8688-3376874AF4D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557D5EB5-3E91-4A8E-9B4D-14ED23F6BDA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BB10793F-3BD6-4D66-80C5-4F4B53E13BF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6AB3D787-B9B8-49FE-A2B8-CC3432A51EC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DB234F9A-C16D-4370-B40D-50528ED30D9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D8A88B91-CAF9-49F4-82B9-F674A10A4B8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D02682BA-895D-4163-97C8-33F855AE893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EAF66556-80FF-42CC-9DDA-0114689D1E8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9A80E586-B8F6-4260-8800-DCFBD0FFC0F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2DABE5DD-9185-4F8F-9DA3-E59AEF1B625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1FE20D95-7648-49A9-8363-23087FA6617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6FB3EC0-1194-4DB9-A76E-3507CBDD65C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133B9634-EB67-4F8E-B647-08FCF72E010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EFF789F3-3E57-403F-B7EA-6278E145CD4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C159A4A8-A472-4276-9F12-AB9D0D076BD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9436067E-C361-4B98-BDA4-55284D75BE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4" name="直線コネクタ 73">
          <a:extLst>
            <a:ext uri="{FF2B5EF4-FFF2-40B4-BE49-F238E27FC236}">
              <a16:creationId xmlns:a16="http://schemas.microsoft.com/office/drawing/2014/main" id="{DDC428CB-3105-4C9E-96C9-55A68996FA95}"/>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5" name="有形固定資産減価償却率最小値テキスト">
          <a:extLst>
            <a:ext uri="{FF2B5EF4-FFF2-40B4-BE49-F238E27FC236}">
              <a16:creationId xmlns:a16="http://schemas.microsoft.com/office/drawing/2014/main" id="{F7BFE130-5130-4FCC-90DF-089732B4B2F8}"/>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6" name="直線コネクタ 75">
          <a:extLst>
            <a:ext uri="{FF2B5EF4-FFF2-40B4-BE49-F238E27FC236}">
              <a16:creationId xmlns:a16="http://schemas.microsoft.com/office/drawing/2014/main" id="{0B5E32E3-E76A-4D32-8943-EC8C1878F7E7}"/>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7" name="有形固定資産減価償却率最大値テキスト">
          <a:extLst>
            <a:ext uri="{FF2B5EF4-FFF2-40B4-BE49-F238E27FC236}">
              <a16:creationId xmlns:a16="http://schemas.microsoft.com/office/drawing/2014/main" id="{3C59A3A2-1E15-4F1E-9C93-9A1D54D3E4AB}"/>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8" name="直線コネクタ 77">
          <a:extLst>
            <a:ext uri="{FF2B5EF4-FFF2-40B4-BE49-F238E27FC236}">
              <a16:creationId xmlns:a16="http://schemas.microsoft.com/office/drawing/2014/main" id="{9D5F892F-1A93-48FA-A735-8B54EFDE97C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9" name="有形固定資産減価償却率平均値テキスト">
          <a:extLst>
            <a:ext uri="{FF2B5EF4-FFF2-40B4-BE49-F238E27FC236}">
              <a16:creationId xmlns:a16="http://schemas.microsoft.com/office/drawing/2014/main" id="{4BB0D886-C7E6-4E19-95B2-1DA64148D907}"/>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0" name="フローチャート: 判断 79">
          <a:extLst>
            <a:ext uri="{FF2B5EF4-FFF2-40B4-BE49-F238E27FC236}">
              <a16:creationId xmlns:a16="http://schemas.microsoft.com/office/drawing/2014/main" id="{9F7BA8F7-6B76-4AA4-A20C-F49E65F237C3}"/>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1" name="フローチャート: 判断 80">
          <a:extLst>
            <a:ext uri="{FF2B5EF4-FFF2-40B4-BE49-F238E27FC236}">
              <a16:creationId xmlns:a16="http://schemas.microsoft.com/office/drawing/2014/main" id="{63D6E985-C977-4395-8EEC-4A4560AFFF5A}"/>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2" name="フローチャート: 判断 81">
          <a:extLst>
            <a:ext uri="{FF2B5EF4-FFF2-40B4-BE49-F238E27FC236}">
              <a16:creationId xmlns:a16="http://schemas.microsoft.com/office/drawing/2014/main" id="{97DEDFA8-D513-4D49-9D06-1E01FDA26F84}"/>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3" name="フローチャート: 判断 82">
          <a:extLst>
            <a:ext uri="{FF2B5EF4-FFF2-40B4-BE49-F238E27FC236}">
              <a16:creationId xmlns:a16="http://schemas.microsoft.com/office/drawing/2014/main" id="{75F29A66-8E15-47B0-A820-4A2DD8A1CBDC}"/>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4" name="フローチャート: 判断 83">
          <a:extLst>
            <a:ext uri="{FF2B5EF4-FFF2-40B4-BE49-F238E27FC236}">
              <a16:creationId xmlns:a16="http://schemas.microsoft.com/office/drawing/2014/main" id="{E9654F3B-BD17-420D-9023-B4680766B5C7}"/>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22FC5ED-D4F0-4832-9816-F3228931F54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C42FC23-1A12-49C5-84E5-14AEDC75995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65C0D96-7FDB-43A1-819A-6091CA14C52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FD26180-24EB-4795-BEB0-F71BC23CF13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11FBA8B-7212-400C-8B1D-4C07E092197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34562</xdr:rowOff>
    </xdr:from>
    <xdr:to>
      <xdr:col>15</xdr:col>
      <xdr:colOff>187325</xdr:colOff>
      <xdr:row>29</xdr:row>
      <xdr:rowOff>136162</xdr:rowOff>
    </xdr:to>
    <xdr:sp macro="" textlink="">
      <xdr:nvSpPr>
        <xdr:cNvPr id="90" name="楕円 89">
          <a:extLst>
            <a:ext uri="{FF2B5EF4-FFF2-40B4-BE49-F238E27FC236}">
              <a16:creationId xmlns:a16="http://schemas.microsoft.com/office/drawing/2014/main" id="{85C337E9-CC4E-41CC-B0A2-8640F8001236}"/>
            </a:ext>
          </a:extLst>
        </xdr:cNvPr>
        <xdr:cNvSpPr/>
      </xdr:nvSpPr>
      <xdr:spPr>
        <a:xfrm>
          <a:off x="3238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91" name="楕円 90">
          <a:extLst>
            <a:ext uri="{FF2B5EF4-FFF2-40B4-BE49-F238E27FC236}">
              <a16:creationId xmlns:a16="http://schemas.microsoft.com/office/drawing/2014/main" id="{74501A78-E352-44DC-8AE1-E27DC1060FD8}"/>
            </a:ext>
          </a:extLst>
        </xdr:cNvPr>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85362</xdr:rowOff>
    </xdr:from>
    <xdr:to>
      <xdr:col>15</xdr:col>
      <xdr:colOff>136525</xdr:colOff>
      <xdr:row>29</xdr:row>
      <xdr:rowOff>94615</xdr:rowOff>
    </xdr:to>
    <xdr:cxnSp macro="">
      <xdr:nvCxnSpPr>
        <xdr:cNvPr id="92" name="直線コネクタ 91">
          <a:extLst>
            <a:ext uri="{FF2B5EF4-FFF2-40B4-BE49-F238E27FC236}">
              <a16:creationId xmlns:a16="http://schemas.microsoft.com/office/drawing/2014/main" id="{1382A7B9-DB02-4BF9-9F65-CBA87F2E1494}"/>
            </a:ext>
          </a:extLst>
        </xdr:cNvPr>
        <xdr:cNvCxnSpPr/>
      </xdr:nvCxnSpPr>
      <xdr:spPr>
        <a:xfrm flipV="1">
          <a:off x="2527300" y="582893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3" name="n_1aveValue有形固定資産減価償却率">
          <a:extLst>
            <a:ext uri="{FF2B5EF4-FFF2-40B4-BE49-F238E27FC236}">
              <a16:creationId xmlns:a16="http://schemas.microsoft.com/office/drawing/2014/main" id="{325E390D-B325-429E-A1DC-3455D75B7E1A}"/>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4" name="n_2aveValue有形固定資産減価償却率">
          <a:extLst>
            <a:ext uri="{FF2B5EF4-FFF2-40B4-BE49-F238E27FC236}">
              <a16:creationId xmlns:a16="http://schemas.microsoft.com/office/drawing/2014/main" id="{50D7290C-59D5-4681-8BC1-40E6C7251D22}"/>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95" name="n_3aveValue有形固定資産減価償却率">
          <a:extLst>
            <a:ext uri="{FF2B5EF4-FFF2-40B4-BE49-F238E27FC236}">
              <a16:creationId xmlns:a16="http://schemas.microsoft.com/office/drawing/2014/main" id="{B9D5162C-EBDD-41ED-9B16-70E1EB69C98C}"/>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96" name="n_4aveValue有形固定資産減価償却率">
          <a:extLst>
            <a:ext uri="{FF2B5EF4-FFF2-40B4-BE49-F238E27FC236}">
              <a16:creationId xmlns:a16="http://schemas.microsoft.com/office/drawing/2014/main" id="{83F50522-7AFA-43DF-A272-172CFDAC6CB3}"/>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97" name="n_2mainValue有形固定資産減価償却率">
          <a:extLst>
            <a:ext uri="{FF2B5EF4-FFF2-40B4-BE49-F238E27FC236}">
              <a16:creationId xmlns:a16="http://schemas.microsoft.com/office/drawing/2014/main" id="{9582B612-702C-46C9-9867-B35246C96C74}"/>
            </a:ext>
          </a:extLst>
        </xdr:cNvPr>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8" name="n_3mainValue有形固定資産減価償却率">
          <a:extLst>
            <a:ext uri="{FF2B5EF4-FFF2-40B4-BE49-F238E27FC236}">
              <a16:creationId xmlns:a16="http://schemas.microsoft.com/office/drawing/2014/main" id="{D170C837-04BD-4948-B8BF-7660388B2F88}"/>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713F38E-B6D5-4C26-AB7A-90118E683D1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87724F9-379C-4C13-9A17-78B58580B6A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B976DA9E-36C2-4831-9988-5F7394E90DD2}"/>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8647062-FA57-4619-9723-C7A9F800AE5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75B63D1-2DB5-4D82-87AD-02520CA950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B3EF741-A6AD-4A0B-B58B-FDB683B2798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34794BF-A059-4F56-B089-A9C30A15FC4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2098DDA-B276-4411-B80D-8A1EA0C8CEF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B224E65-12A1-4928-B56A-B34A6EC20CF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B2F308E-B5AE-4B54-98A3-86D729A2F3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70FF95E-B58B-4624-BB63-DC3AC2A433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A529705-919F-4958-84C3-BD8137C6626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EE07FB4-6625-4830-8B6A-CE45237442C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額を充当可能財源が上回っているため、債務償還比率は算定されない状況ではあるが、近年の大型投資事業や今後の庁舎等による大型投資事業が計画されているため、将来負担額は増加傾向になることが予測される。引き続き将来的な財政悪化が生じないよう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B5AB1CF-4294-44D4-8C1C-2D075FF2DAB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15DE361-DE18-47D9-9E9E-0BF8F736048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41CC159-DBD9-466C-926A-1C539DF560F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C757F62-2C0E-4DB0-AB17-4D70EE43AC5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D8CD7C9-E783-4C93-AC25-01502EA0A09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F10CA5D-481B-484A-94BD-FD22744B79B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20A0A49-2E2C-4945-90B2-FD5CD0DB2E8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39B8CB5-4659-45C4-A9D4-D71705A9F68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B72FA14-6BCF-4F4F-810A-6563F563CF0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58D5F31-587A-4E81-8260-B87ED9E8B2B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389074C-5A6A-4E73-9049-F8578E9FC7E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E0BE5AD-562F-4124-AD33-BDE4AE7987A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AC34E69-E4E6-4C0F-A24D-072941D97CC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8FFF22C-1B94-48F7-9839-7EC3ADD38E2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8C857CC-872D-4FA5-BE85-1DE445DC65F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7" name="直線コネクタ 126">
          <a:extLst>
            <a:ext uri="{FF2B5EF4-FFF2-40B4-BE49-F238E27FC236}">
              <a16:creationId xmlns:a16="http://schemas.microsoft.com/office/drawing/2014/main" id="{F643584A-911F-4D0B-B7CD-B0DDBA405DF6}"/>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28" name="債務償還比率最小値テキスト">
          <a:extLst>
            <a:ext uri="{FF2B5EF4-FFF2-40B4-BE49-F238E27FC236}">
              <a16:creationId xmlns:a16="http://schemas.microsoft.com/office/drawing/2014/main" id="{D32E26BB-0253-4D3A-9FF3-F51EDD021724}"/>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29" name="直線コネクタ 128">
          <a:extLst>
            <a:ext uri="{FF2B5EF4-FFF2-40B4-BE49-F238E27FC236}">
              <a16:creationId xmlns:a16="http://schemas.microsoft.com/office/drawing/2014/main" id="{16EBAB18-EC9D-4A1D-9365-38C16A527A45}"/>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1B20531-145D-439B-BCE6-D16FB27BA54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08BAFF6-7A39-4064-B15A-E89B2FEC78C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32" name="債務償還比率平均値テキスト">
          <a:extLst>
            <a:ext uri="{FF2B5EF4-FFF2-40B4-BE49-F238E27FC236}">
              <a16:creationId xmlns:a16="http://schemas.microsoft.com/office/drawing/2014/main" id="{799DAD29-5158-49D6-8BFB-375E54D96E1B}"/>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3" name="フローチャート: 判断 132">
          <a:extLst>
            <a:ext uri="{FF2B5EF4-FFF2-40B4-BE49-F238E27FC236}">
              <a16:creationId xmlns:a16="http://schemas.microsoft.com/office/drawing/2014/main" id="{91E1A28F-D9A4-47BA-B44A-E1AB9438645B}"/>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4" name="フローチャート: 判断 133">
          <a:extLst>
            <a:ext uri="{FF2B5EF4-FFF2-40B4-BE49-F238E27FC236}">
              <a16:creationId xmlns:a16="http://schemas.microsoft.com/office/drawing/2014/main" id="{C6642732-EB08-41B2-A802-49986A2C0F19}"/>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5" name="フローチャート: 判断 134">
          <a:extLst>
            <a:ext uri="{FF2B5EF4-FFF2-40B4-BE49-F238E27FC236}">
              <a16:creationId xmlns:a16="http://schemas.microsoft.com/office/drawing/2014/main" id="{AD054BEE-9818-463B-B5B5-EFB07FBA04B8}"/>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36" name="フローチャート: 判断 135">
          <a:extLst>
            <a:ext uri="{FF2B5EF4-FFF2-40B4-BE49-F238E27FC236}">
              <a16:creationId xmlns:a16="http://schemas.microsoft.com/office/drawing/2014/main" id="{F6B33E9C-5F8E-40A3-88BA-5871AE8F073C}"/>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37" name="フローチャート: 判断 136">
          <a:extLst>
            <a:ext uri="{FF2B5EF4-FFF2-40B4-BE49-F238E27FC236}">
              <a16:creationId xmlns:a16="http://schemas.microsoft.com/office/drawing/2014/main" id="{FB709992-963A-4EF0-B0C9-57723733A696}"/>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2A61B05-8708-4536-8F01-DA78F656691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C87BF99-E849-42E2-B403-29B71341EF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DF14FA5-3541-479B-AB5C-2C470D6779C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F70E735-0316-42B4-A6D6-F91AA10259E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4900915-3327-4F7E-83C5-AA0037C993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43" name="n_1aveValue債務償還比率">
          <a:extLst>
            <a:ext uri="{FF2B5EF4-FFF2-40B4-BE49-F238E27FC236}">
              <a16:creationId xmlns:a16="http://schemas.microsoft.com/office/drawing/2014/main" id="{223E1454-7AF2-479B-8914-ED926DA79AAB}"/>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44" name="n_2aveValue債務償還比率">
          <a:extLst>
            <a:ext uri="{FF2B5EF4-FFF2-40B4-BE49-F238E27FC236}">
              <a16:creationId xmlns:a16="http://schemas.microsoft.com/office/drawing/2014/main" id="{586BAB60-A55E-4B6E-9F92-1895A5CE92C3}"/>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45" name="n_3aveValue債務償還比率">
          <a:extLst>
            <a:ext uri="{FF2B5EF4-FFF2-40B4-BE49-F238E27FC236}">
              <a16:creationId xmlns:a16="http://schemas.microsoft.com/office/drawing/2014/main" id="{ACA3EF39-C5DE-43F1-9DA3-41B61F8F279C}"/>
            </a:ext>
          </a:extLst>
        </xdr:cNvPr>
        <xdr:cNvSpPr txBox="1"/>
      </xdr:nvSpPr>
      <xdr:spPr>
        <a:xfrm>
          <a:off x="123254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46" name="n_4aveValue債務償還比率">
          <a:extLst>
            <a:ext uri="{FF2B5EF4-FFF2-40B4-BE49-F238E27FC236}">
              <a16:creationId xmlns:a16="http://schemas.microsoft.com/office/drawing/2014/main" id="{92379FC2-8BD3-4F3A-9047-B15F29FDFD53}"/>
            </a:ext>
          </a:extLst>
        </xdr:cNvPr>
        <xdr:cNvSpPr txBox="1"/>
      </xdr:nvSpPr>
      <xdr:spPr>
        <a:xfrm>
          <a:off x="11563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ED13215B-B6B1-4836-BC7A-EADC07C5365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1AB63288-4010-4C2A-9B82-F36EDCCD43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B283ED01-8138-4A1D-ADB1-E26D66BEBBE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9987AB3E-2B8F-4299-B507-727E31D4417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A82AFF3A-C2F0-4B0C-A8F7-A4EC95D46B1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E8E815BF-0949-4F15-8434-C57CF598340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7C6ADD-1D05-4ECB-BF48-761F56CEEE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15C659-A4D3-4C1F-BE78-F0303D07C7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F15686-DA4A-41C4-B134-DF459A9E9F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0F3F6F-CC44-4BB5-8AEE-3FF77686F5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E200FC-5E3C-402D-B1F6-98E5AF4122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8F5764-1B4C-4AE1-8F9D-E72EB3E98C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BCB071-0557-4C83-91FF-ACD1965110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3CFD3A-FFEE-4C13-BDE0-B905E40645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755A9F-0055-4376-A2BB-2614FBAA64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BBC58D-EA71-4F60-BAE3-D389A589E78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EC2609-98AA-4EE0-8B28-D0FC41C062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3AD75C-3D8A-4574-BC71-3BEEE688B7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4B0088-655E-4571-8730-083A970991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2E2A86-34EB-409F-B6AE-804A428EE3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A2F904-5381-4D52-A9BE-F8C8EEA1FD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412FC7-E739-401F-A10F-B2763FB71B6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1BEDF1-47CB-41CE-93F2-B3832FD6DC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9428C2-B7EA-4176-BB1A-C8E2D0FBAA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D29A44-BBA3-489E-A905-0142FD60EC3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D924E0-9122-41CC-81DE-498A5D42DD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40D855-4D05-4E1A-824C-E49EA92381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FC6712-B9D4-48DD-A8C8-B61A5B29EA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9D8D8C-59FB-4759-A51C-CD9EA518C8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067094-34E7-4AD1-A188-A4346C4916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1B3156-1FB2-45ED-B69F-FD12B36718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3ABFA41-DCDF-4BB0-93E3-6EC69F2CCE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C234E5-B8D5-4938-99C6-5BBEC6CCC1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2B2F6E-8057-4AD7-9B07-CD9D0191AB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176B3F-23A8-46AE-B407-2500CA29FD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B2943D-C869-4828-AA85-1C09E006789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C24621-3E1B-4D10-BA11-02FD7EEEDC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612F22-65B9-4379-920F-3B9D4811AD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AD3136-C3B3-4F2F-9DA4-D85970823B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B51617-262D-41DB-9F37-A8E3F69D9D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9456D9-2726-4242-8074-75C994C0EF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21B175-44C3-487A-9581-F9FA268C2B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154F13-4B05-45D7-B306-444DE8EDAD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2F190E-5EEE-4F58-BEB2-7E082171541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A7D975-3FAC-44AA-9454-CFE4F15926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128AA4-3586-48B4-BFE5-E2C071BBA64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EA7012-B719-451D-9B28-5557AC1DF8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5A33E5-C76E-4783-98F8-E8AE5877FA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AA67348-2A6C-4F8C-BCFF-9F5BBD76805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5A7247-EC52-43A8-8CE2-8855AF83B04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1360C05-C444-46AA-99B5-26D52FA09CE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7709D8-6DB0-4570-AC68-B838FD495F1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ACE54DF-AA2F-4AD6-A1D0-2D33F25B2C1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2FF47C-24EA-42D5-949D-0B5406D4D83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4489123-1F1A-4B8D-A953-A341F239F9A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F209332-A109-4A0C-9280-5067C88C342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34C8F1B-FD28-436D-829B-856E3B241B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75BE4B5-3406-4197-890C-9921AF593E8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9835802-AA44-40EB-B0B9-5D1B7B9CDA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1547364-180F-4DB7-B7B1-DA1D639ED5A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FBA7EBD-28B2-407E-85F0-10AFC0E3EA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4B07DE0E-4311-4B99-AEC0-F58829CB03DC}"/>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475DF44C-7B3A-4E1B-9C85-2FC4D27A364D}"/>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E602AB1C-FDAD-4C56-9D97-456DCA91FEE8}"/>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3152C51D-6B99-4E29-AF6E-38CE02826478}"/>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BF79C78A-61DF-40B7-86AE-48FF21E37C5A}"/>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2A4C6451-DAB4-423A-8F0D-30ABF866DC05}"/>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F6A87E63-BFF4-4C6C-A340-560C174A5507}"/>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5446FE2-D4C9-4728-A6EE-5E24923A3BC7}"/>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57BD8825-CC59-4DC9-8E00-A6DC7CE0FF82}"/>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AC0339F-02BB-4F8B-821D-83EDF6B33BDC}"/>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5BEDDCCC-833E-459A-B95E-21FCA555D3CF}"/>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AA23EA-CACB-4F9B-84C6-7F76F84DA9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1666D9-8577-4848-8C3C-0A9ACFF236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CAEF63-5612-4F37-BD16-4C1E2F5479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908E92-5A09-4FEC-A23E-F1091FF5619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FB2BCE-EE07-451B-A699-6DC08F02FB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27305</xdr:rowOff>
    </xdr:from>
    <xdr:to>
      <xdr:col>15</xdr:col>
      <xdr:colOff>101600</xdr:colOff>
      <xdr:row>38</xdr:row>
      <xdr:rowOff>128905</xdr:rowOff>
    </xdr:to>
    <xdr:sp macro="" textlink="">
      <xdr:nvSpPr>
        <xdr:cNvPr id="73" name="楕円 72">
          <a:extLst>
            <a:ext uri="{FF2B5EF4-FFF2-40B4-BE49-F238E27FC236}">
              <a16:creationId xmlns:a16="http://schemas.microsoft.com/office/drawing/2014/main" id="{C98529DC-655D-4B85-B721-C7FB0CA5079A}"/>
            </a:ext>
          </a:extLst>
        </xdr:cNvPr>
        <xdr:cNvSpPr/>
      </xdr:nvSpPr>
      <xdr:spPr>
        <a:xfrm>
          <a:off x="2857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4" name="楕円 73">
          <a:extLst>
            <a:ext uri="{FF2B5EF4-FFF2-40B4-BE49-F238E27FC236}">
              <a16:creationId xmlns:a16="http://schemas.microsoft.com/office/drawing/2014/main" id="{BC727323-9B5F-4E8F-9C95-2410EFDB2028}"/>
            </a:ext>
          </a:extLst>
        </xdr:cNvPr>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78105</xdr:rowOff>
    </xdr:to>
    <xdr:cxnSp macro="">
      <xdr:nvCxnSpPr>
        <xdr:cNvPr id="75" name="直線コネクタ 74">
          <a:extLst>
            <a:ext uri="{FF2B5EF4-FFF2-40B4-BE49-F238E27FC236}">
              <a16:creationId xmlns:a16="http://schemas.microsoft.com/office/drawing/2014/main" id="{4F8C7D20-65AA-4C05-ACDF-8F071D50F4CF}"/>
            </a:ext>
          </a:extLst>
        </xdr:cNvPr>
        <xdr:cNvCxnSpPr/>
      </xdr:nvCxnSpPr>
      <xdr:spPr>
        <a:xfrm>
          <a:off x="2019300" y="6560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76" name="n_1aveValue【道路】&#10;有形固定資産減価償却率">
          <a:extLst>
            <a:ext uri="{FF2B5EF4-FFF2-40B4-BE49-F238E27FC236}">
              <a16:creationId xmlns:a16="http://schemas.microsoft.com/office/drawing/2014/main" id="{9103ABAC-1075-483F-B88C-A09E8222AD9B}"/>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7" name="n_2aveValue【道路】&#10;有形固定資産減価償却率">
          <a:extLst>
            <a:ext uri="{FF2B5EF4-FFF2-40B4-BE49-F238E27FC236}">
              <a16:creationId xmlns:a16="http://schemas.microsoft.com/office/drawing/2014/main" id="{ED1A2C13-3647-4A91-9875-8A77A23BD0D6}"/>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78" name="n_3aveValue【道路】&#10;有形固定資産減価償却率">
          <a:extLst>
            <a:ext uri="{FF2B5EF4-FFF2-40B4-BE49-F238E27FC236}">
              <a16:creationId xmlns:a16="http://schemas.microsoft.com/office/drawing/2014/main" id="{3C09F4E8-2E99-444A-A51D-9C989971AD6B}"/>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79" name="n_4aveValue【道路】&#10;有形固定資産減価償却率">
          <a:extLst>
            <a:ext uri="{FF2B5EF4-FFF2-40B4-BE49-F238E27FC236}">
              <a16:creationId xmlns:a16="http://schemas.microsoft.com/office/drawing/2014/main" id="{8BF2D65D-9DD6-4605-8A27-B7EC3C7D8FF8}"/>
            </a:ext>
          </a:extLst>
        </xdr:cNvPr>
        <xdr:cNvSpPr txBox="1"/>
      </xdr:nvSpPr>
      <xdr:spPr>
        <a:xfrm>
          <a:off x="927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0" name="n_2mainValue【道路】&#10;有形固定資産減価償却率">
          <a:extLst>
            <a:ext uri="{FF2B5EF4-FFF2-40B4-BE49-F238E27FC236}">
              <a16:creationId xmlns:a16="http://schemas.microsoft.com/office/drawing/2014/main" id="{B0FCAC35-7B0A-41F3-A527-418F0BBB2393}"/>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1" name="n_3mainValue【道路】&#10;有形固定資産減価償却率">
          <a:extLst>
            <a:ext uri="{FF2B5EF4-FFF2-40B4-BE49-F238E27FC236}">
              <a16:creationId xmlns:a16="http://schemas.microsoft.com/office/drawing/2014/main" id="{92C59095-3550-4752-860D-24FCF8E4D647}"/>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7BF4513A-D8BF-48E7-8AB0-44EAD9811C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584E9EEC-63EA-4A58-B01F-20AC2B74A6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340A93D4-077D-484E-BCE7-0F52E18512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2A8A3B90-6290-4469-BBFE-4919D83FD7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BFB239D3-82FF-491D-94F0-1C1EAF46A8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DE45970A-D253-4984-8AE8-A4593DA926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5BC64CE6-A984-4607-8D7C-5797D3710D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B0645946-C8FA-428F-ABE5-504106C291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7C9CC1AA-8CD2-47FE-BA42-A5CDED38FA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7F9744E1-0C47-417B-9188-7E46A2F4D7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AB3219F4-5709-441E-B795-17A4DB9352F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1B92772A-F65C-4BDC-824B-B0DD4594E42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D261329F-B682-4956-AB35-E78239D4938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5" name="テキスト ボックス 94">
          <a:extLst>
            <a:ext uri="{FF2B5EF4-FFF2-40B4-BE49-F238E27FC236}">
              <a16:creationId xmlns:a16="http://schemas.microsoft.com/office/drawing/2014/main" id="{A472459E-6E4A-4E88-BBE4-3709F0595EE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34D51BE6-47E5-493F-847C-361F4224104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a:extLst>
            <a:ext uri="{FF2B5EF4-FFF2-40B4-BE49-F238E27FC236}">
              <a16:creationId xmlns:a16="http://schemas.microsoft.com/office/drawing/2014/main" id="{C4748B46-0146-44C9-807F-8B8AA8108F2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646FFA8C-5EEB-4D4D-B5B0-A4A80B977F7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a:extLst>
            <a:ext uri="{FF2B5EF4-FFF2-40B4-BE49-F238E27FC236}">
              <a16:creationId xmlns:a16="http://schemas.microsoft.com/office/drawing/2014/main" id="{0A5A4B3F-D6FC-4D8C-938B-775F4A6C3FA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65FC2C47-36E7-4115-8A42-E627F4E4EF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5E10AE07-F7B5-439C-8B15-C52EAE36909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DB8A6A16-8C90-43FD-AB22-AB239F881D6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3" name="直線コネクタ 102">
          <a:extLst>
            <a:ext uri="{FF2B5EF4-FFF2-40B4-BE49-F238E27FC236}">
              <a16:creationId xmlns:a16="http://schemas.microsoft.com/office/drawing/2014/main" id="{BECD7F03-0950-480B-9371-D9C7E4E9DDD1}"/>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04" name="【道路】&#10;一人当たり延長最小値テキスト">
          <a:extLst>
            <a:ext uri="{FF2B5EF4-FFF2-40B4-BE49-F238E27FC236}">
              <a16:creationId xmlns:a16="http://schemas.microsoft.com/office/drawing/2014/main" id="{AC76DB7C-16AE-4E60-801B-54BB252F5C7B}"/>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05" name="直線コネクタ 104">
          <a:extLst>
            <a:ext uri="{FF2B5EF4-FFF2-40B4-BE49-F238E27FC236}">
              <a16:creationId xmlns:a16="http://schemas.microsoft.com/office/drawing/2014/main" id="{060BAF6D-61D7-4329-AC4E-AF1DBC8E6531}"/>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06" name="【道路】&#10;一人当たり延長最大値テキスト">
          <a:extLst>
            <a:ext uri="{FF2B5EF4-FFF2-40B4-BE49-F238E27FC236}">
              <a16:creationId xmlns:a16="http://schemas.microsoft.com/office/drawing/2014/main" id="{9B475C30-5124-4A38-AEF1-A0C79C53E539}"/>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07" name="直線コネクタ 106">
          <a:extLst>
            <a:ext uri="{FF2B5EF4-FFF2-40B4-BE49-F238E27FC236}">
              <a16:creationId xmlns:a16="http://schemas.microsoft.com/office/drawing/2014/main" id="{29D5C60B-9F8C-4F56-9880-F8766B387E4E}"/>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08" name="【道路】&#10;一人当たり延長平均値テキスト">
          <a:extLst>
            <a:ext uri="{FF2B5EF4-FFF2-40B4-BE49-F238E27FC236}">
              <a16:creationId xmlns:a16="http://schemas.microsoft.com/office/drawing/2014/main" id="{BAE1B6D0-BFDB-4C61-A24F-5192ABC0375F}"/>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09" name="フローチャート: 判断 108">
          <a:extLst>
            <a:ext uri="{FF2B5EF4-FFF2-40B4-BE49-F238E27FC236}">
              <a16:creationId xmlns:a16="http://schemas.microsoft.com/office/drawing/2014/main" id="{2C9A9B33-95DB-43ED-93CB-869242601FA9}"/>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0" name="フローチャート: 判断 109">
          <a:extLst>
            <a:ext uri="{FF2B5EF4-FFF2-40B4-BE49-F238E27FC236}">
              <a16:creationId xmlns:a16="http://schemas.microsoft.com/office/drawing/2014/main" id="{8589BAFB-62BB-411F-92C2-960C37B6955F}"/>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1" name="フローチャート: 判断 110">
          <a:extLst>
            <a:ext uri="{FF2B5EF4-FFF2-40B4-BE49-F238E27FC236}">
              <a16:creationId xmlns:a16="http://schemas.microsoft.com/office/drawing/2014/main" id="{23405F1D-78B4-437B-A8F6-7EA2D64670C2}"/>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12" name="フローチャート: 判断 111">
          <a:extLst>
            <a:ext uri="{FF2B5EF4-FFF2-40B4-BE49-F238E27FC236}">
              <a16:creationId xmlns:a16="http://schemas.microsoft.com/office/drawing/2014/main" id="{3C7D0ACB-A5E0-4EF0-9C91-9100B6D55467}"/>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13" name="フローチャート: 判断 112">
          <a:extLst>
            <a:ext uri="{FF2B5EF4-FFF2-40B4-BE49-F238E27FC236}">
              <a16:creationId xmlns:a16="http://schemas.microsoft.com/office/drawing/2014/main" id="{B34D2649-5B6A-4886-A71E-B8F2AC128A44}"/>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8DB9AF2C-0EBC-486B-B91B-EB33FFB03D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A58A293-05FC-4647-996D-0BE18E5F78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4E659C32-B66F-4656-82FE-D057F7F0AC5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5B99531F-FA17-4356-B0FE-E1DD9A61A9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6939097-8CAC-460C-85DB-749B01D91C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96284</xdr:rowOff>
    </xdr:from>
    <xdr:to>
      <xdr:col>46</xdr:col>
      <xdr:colOff>38100</xdr:colOff>
      <xdr:row>41</xdr:row>
      <xdr:rowOff>26434</xdr:rowOff>
    </xdr:to>
    <xdr:sp macro="" textlink="">
      <xdr:nvSpPr>
        <xdr:cNvPr id="119" name="楕円 118">
          <a:extLst>
            <a:ext uri="{FF2B5EF4-FFF2-40B4-BE49-F238E27FC236}">
              <a16:creationId xmlns:a16="http://schemas.microsoft.com/office/drawing/2014/main" id="{CC4DE855-2267-4628-B178-AF1633FCF9A4}"/>
            </a:ext>
          </a:extLst>
        </xdr:cNvPr>
        <xdr:cNvSpPr/>
      </xdr:nvSpPr>
      <xdr:spPr>
        <a:xfrm>
          <a:off x="8699500" y="69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102388</xdr:rowOff>
    </xdr:from>
    <xdr:to>
      <xdr:col>41</xdr:col>
      <xdr:colOff>101600</xdr:colOff>
      <xdr:row>41</xdr:row>
      <xdr:rowOff>32538</xdr:rowOff>
    </xdr:to>
    <xdr:sp macro="" textlink="">
      <xdr:nvSpPr>
        <xdr:cNvPr id="120" name="楕円 119">
          <a:extLst>
            <a:ext uri="{FF2B5EF4-FFF2-40B4-BE49-F238E27FC236}">
              <a16:creationId xmlns:a16="http://schemas.microsoft.com/office/drawing/2014/main" id="{5CF96B8F-D2D8-4BA3-A70A-6D658F6D00F6}"/>
            </a:ext>
          </a:extLst>
        </xdr:cNvPr>
        <xdr:cNvSpPr/>
      </xdr:nvSpPr>
      <xdr:spPr>
        <a:xfrm>
          <a:off x="7810500" y="69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147084</xdr:rowOff>
    </xdr:from>
    <xdr:to>
      <xdr:col>45</xdr:col>
      <xdr:colOff>177800</xdr:colOff>
      <xdr:row>40</xdr:row>
      <xdr:rowOff>153188</xdr:rowOff>
    </xdr:to>
    <xdr:cxnSp macro="">
      <xdr:nvCxnSpPr>
        <xdr:cNvPr id="121" name="直線コネクタ 120">
          <a:extLst>
            <a:ext uri="{FF2B5EF4-FFF2-40B4-BE49-F238E27FC236}">
              <a16:creationId xmlns:a16="http://schemas.microsoft.com/office/drawing/2014/main" id="{1C46CD8F-EC07-4624-8D72-1093E12CE5C8}"/>
            </a:ext>
          </a:extLst>
        </xdr:cNvPr>
        <xdr:cNvCxnSpPr/>
      </xdr:nvCxnSpPr>
      <xdr:spPr>
        <a:xfrm flipV="1">
          <a:off x="7861300" y="7005084"/>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22" name="n_1aveValue【道路】&#10;一人当たり延長">
          <a:extLst>
            <a:ext uri="{FF2B5EF4-FFF2-40B4-BE49-F238E27FC236}">
              <a16:creationId xmlns:a16="http://schemas.microsoft.com/office/drawing/2014/main" id="{78314187-3DB3-41B8-9A13-FD8C90E88D8F}"/>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23" name="n_2aveValue【道路】&#10;一人当たり延長">
          <a:extLst>
            <a:ext uri="{FF2B5EF4-FFF2-40B4-BE49-F238E27FC236}">
              <a16:creationId xmlns:a16="http://schemas.microsoft.com/office/drawing/2014/main" id="{B3C1F217-808C-44AD-8856-8E7844145BD4}"/>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50717</xdr:rowOff>
    </xdr:from>
    <xdr:ext cx="534377" cy="259045"/>
    <xdr:sp macro="" textlink="">
      <xdr:nvSpPr>
        <xdr:cNvPr id="124" name="n_3aveValue【道路】&#10;一人当たり延長">
          <a:extLst>
            <a:ext uri="{FF2B5EF4-FFF2-40B4-BE49-F238E27FC236}">
              <a16:creationId xmlns:a16="http://schemas.microsoft.com/office/drawing/2014/main" id="{2E17ABA2-123A-4EBA-BB72-4CE95428375C}"/>
            </a:ext>
          </a:extLst>
        </xdr:cNvPr>
        <xdr:cNvSpPr txBox="1"/>
      </xdr:nvSpPr>
      <xdr:spPr>
        <a:xfrm>
          <a:off x="7594111" y="70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25" name="n_4aveValue【道路】&#10;一人当たり延長">
          <a:extLst>
            <a:ext uri="{FF2B5EF4-FFF2-40B4-BE49-F238E27FC236}">
              <a16:creationId xmlns:a16="http://schemas.microsoft.com/office/drawing/2014/main" id="{F94662A1-8AA0-4DA2-8C18-F2D56313453D}"/>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42961</xdr:rowOff>
    </xdr:from>
    <xdr:ext cx="534377" cy="259045"/>
    <xdr:sp macro="" textlink="">
      <xdr:nvSpPr>
        <xdr:cNvPr id="126" name="n_2mainValue【道路】&#10;一人当たり延長">
          <a:extLst>
            <a:ext uri="{FF2B5EF4-FFF2-40B4-BE49-F238E27FC236}">
              <a16:creationId xmlns:a16="http://schemas.microsoft.com/office/drawing/2014/main" id="{BD2CB056-D432-49DA-8DC6-D6A6CAB99186}"/>
            </a:ext>
          </a:extLst>
        </xdr:cNvPr>
        <xdr:cNvSpPr txBox="1"/>
      </xdr:nvSpPr>
      <xdr:spPr>
        <a:xfrm>
          <a:off x="8483111" y="672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49065</xdr:rowOff>
    </xdr:from>
    <xdr:ext cx="534377" cy="259045"/>
    <xdr:sp macro="" textlink="">
      <xdr:nvSpPr>
        <xdr:cNvPr id="127" name="n_3mainValue【道路】&#10;一人当たり延長">
          <a:extLst>
            <a:ext uri="{FF2B5EF4-FFF2-40B4-BE49-F238E27FC236}">
              <a16:creationId xmlns:a16="http://schemas.microsoft.com/office/drawing/2014/main" id="{5090FE45-2F7A-4B80-AA21-E59B3B95F184}"/>
            </a:ext>
          </a:extLst>
        </xdr:cNvPr>
        <xdr:cNvSpPr txBox="1"/>
      </xdr:nvSpPr>
      <xdr:spPr>
        <a:xfrm>
          <a:off x="7594111" y="67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77D6BB22-B727-4BC9-9F22-38096220C4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EA89467C-DF56-4F8B-8322-8B969DB660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85FE202E-75F9-46B9-991E-32F3745E0C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8F07E9FF-9E6E-4691-B7FA-1B0412E5D1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BBB92B17-0C7F-40AB-A111-E6CF5CF998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B1FE9697-9EE8-4806-8581-764F2D237D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321C8FAF-C207-40A5-BB03-7099CB7524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3BF861E6-69D2-4A81-A513-C635D2926F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1FD670AE-C022-47F5-BD9B-6A28BD5980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DED6D284-8564-4889-B5C0-BC9CBDDAFC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id="{8E7563F3-D0EE-48B5-88FC-9AA37F04AFB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42DDCF21-8671-43BE-B77A-206F4D43147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0" name="テキスト ボックス 139">
          <a:extLst>
            <a:ext uri="{FF2B5EF4-FFF2-40B4-BE49-F238E27FC236}">
              <a16:creationId xmlns:a16="http://schemas.microsoft.com/office/drawing/2014/main" id="{695985DC-22BF-48AE-B240-75092EE18B5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773A05E3-296B-441A-B470-2EC9DC0C37E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F420094B-05B2-45D3-B916-1C9D33930D4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8664C609-B35D-4FD2-9AFC-B85810D2ECD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48B5084A-700C-4807-BC75-BD21B43D940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CAC4E6AE-CE4F-497A-AE1F-1440A2C99AE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36409F4F-56A5-4F80-83C9-52082AC7883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AF8073BB-8076-4A1C-B9AD-A2F44E7FB71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8" name="テキスト ボックス 147">
          <a:extLst>
            <a:ext uri="{FF2B5EF4-FFF2-40B4-BE49-F238E27FC236}">
              <a16:creationId xmlns:a16="http://schemas.microsoft.com/office/drawing/2014/main" id="{B0D95B41-840A-40AD-90EA-92E70FAA668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EB49466A-F528-46B7-B11E-8193C364E4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BE03501B-30B7-419A-AC57-5CFED4C9A2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1" name="直線コネクタ 150">
          <a:extLst>
            <a:ext uri="{FF2B5EF4-FFF2-40B4-BE49-F238E27FC236}">
              <a16:creationId xmlns:a16="http://schemas.microsoft.com/office/drawing/2014/main" id="{2176A25B-2681-452F-AB05-1D05FE330477}"/>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2" name="【橋りょう・トンネル】&#10;有形固定資産減価償却率最小値テキスト">
          <a:extLst>
            <a:ext uri="{FF2B5EF4-FFF2-40B4-BE49-F238E27FC236}">
              <a16:creationId xmlns:a16="http://schemas.microsoft.com/office/drawing/2014/main" id="{A29C3E55-3212-46DC-9037-BC3ADA511D5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3" name="直線コネクタ 152">
          <a:extLst>
            <a:ext uri="{FF2B5EF4-FFF2-40B4-BE49-F238E27FC236}">
              <a16:creationId xmlns:a16="http://schemas.microsoft.com/office/drawing/2014/main" id="{13AB77D3-055B-4B07-B7EC-247993022A44}"/>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4" name="【橋りょう・トンネル】&#10;有形固定資産減価償却率最大値テキスト">
          <a:extLst>
            <a:ext uri="{FF2B5EF4-FFF2-40B4-BE49-F238E27FC236}">
              <a16:creationId xmlns:a16="http://schemas.microsoft.com/office/drawing/2014/main" id="{9AFAF652-8331-4785-983D-81BDACABA4FE}"/>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a:extLst>
            <a:ext uri="{FF2B5EF4-FFF2-40B4-BE49-F238E27FC236}">
              <a16:creationId xmlns:a16="http://schemas.microsoft.com/office/drawing/2014/main" id="{4D175075-DEC7-4981-A06B-10F955BD6C6E}"/>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7E8F0BC1-3F1F-4CB2-A042-C537241AAD46}"/>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57" name="フローチャート: 判断 156">
          <a:extLst>
            <a:ext uri="{FF2B5EF4-FFF2-40B4-BE49-F238E27FC236}">
              <a16:creationId xmlns:a16="http://schemas.microsoft.com/office/drawing/2014/main" id="{DCE8D89C-5A09-43E5-B517-12A2CC006A2B}"/>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58" name="フローチャート: 判断 157">
          <a:extLst>
            <a:ext uri="{FF2B5EF4-FFF2-40B4-BE49-F238E27FC236}">
              <a16:creationId xmlns:a16="http://schemas.microsoft.com/office/drawing/2014/main" id="{58B85563-6566-408A-B349-F40BE87F29E8}"/>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59" name="フローチャート: 判断 158">
          <a:extLst>
            <a:ext uri="{FF2B5EF4-FFF2-40B4-BE49-F238E27FC236}">
              <a16:creationId xmlns:a16="http://schemas.microsoft.com/office/drawing/2014/main" id="{6F31D73E-D63E-459D-898A-613C71B3A0F9}"/>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60" name="フローチャート: 判断 159">
          <a:extLst>
            <a:ext uri="{FF2B5EF4-FFF2-40B4-BE49-F238E27FC236}">
              <a16:creationId xmlns:a16="http://schemas.microsoft.com/office/drawing/2014/main" id="{734E444F-B35B-4D3E-A12D-968C0DDD8B86}"/>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61" name="フローチャート: 判断 160">
          <a:extLst>
            <a:ext uri="{FF2B5EF4-FFF2-40B4-BE49-F238E27FC236}">
              <a16:creationId xmlns:a16="http://schemas.microsoft.com/office/drawing/2014/main" id="{47BE4A02-6CD6-4A5F-B0C5-4E921D3784F0}"/>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C20E6F18-7566-4072-B97A-2B90F351DB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13758F27-D4B3-4AE8-95BE-FC8B7434B6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D7E0EC79-5BE7-4CA8-BFFE-6E7F2DD920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C69C94A4-DFCA-429A-A185-078C741A14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FB270E72-D71F-4104-A86F-CD9921C2D3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90170</xdr:rowOff>
    </xdr:from>
    <xdr:to>
      <xdr:col>15</xdr:col>
      <xdr:colOff>101600</xdr:colOff>
      <xdr:row>60</xdr:row>
      <xdr:rowOff>20320</xdr:rowOff>
    </xdr:to>
    <xdr:sp macro="" textlink="">
      <xdr:nvSpPr>
        <xdr:cNvPr id="167" name="楕円 166">
          <a:extLst>
            <a:ext uri="{FF2B5EF4-FFF2-40B4-BE49-F238E27FC236}">
              <a16:creationId xmlns:a16="http://schemas.microsoft.com/office/drawing/2014/main" id="{F19025BB-8CF8-4DF1-8365-22E6C7E29AE5}"/>
            </a:ext>
          </a:extLst>
        </xdr:cNvPr>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146050</xdr:rowOff>
    </xdr:from>
    <xdr:to>
      <xdr:col>10</xdr:col>
      <xdr:colOff>165100</xdr:colOff>
      <xdr:row>60</xdr:row>
      <xdr:rowOff>76200</xdr:rowOff>
    </xdr:to>
    <xdr:sp macro="" textlink="">
      <xdr:nvSpPr>
        <xdr:cNvPr id="168" name="楕円 167">
          <a:extLst>
            <a:ext uri="{FF2B5EF4-FFF2-40B4-BE49-F238E27FC236}">
              <a16:creationId xmlns:a16="http://schemas.microsoft.com/office/drawing/2014/main" id="{3DA9B8B0-9E1B-4FFB-B7AA-5D8D9B5E0E92}"/>
            </a:ext>
          </a:extLst>
        </xdr:cNvPr>
        <xdr:cNvSpPr/>
      </xdr:nvSpPr>
      <xdr:spPr>
        <a:xfrm>
          <a:off x="1968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140970</xdr:rowOff>
    </xdr:from>
    <xdr:to>
      <xdr:col>15</xdr:col>
      <xdr:colOff>50800</xdr:colOff>
      <xdr:row>60</xdr:row>
      <xdr:rowOff>25400</xdr:rowOff>
    </xdr:to>
    <xdr:cxnSp macro="">
      <xdr:nvCxnSpPr>
        <xdr:cNvPr id="169" name="直線コネクタ 168">
          <a:extLst>
            <a:ext uri="{FF2B5EF4-FFF2-40B4-BE49-F238E27FC236}">
              <a16:creationId xmlns:a16="http://schemas.microsoft.com/office/drawing/2014/main" id="{A485A3A1-B944-4B4B-A51B-0A3297185141}"/>
            </a:ext>
          </a:extLst>
        </xdr:cNvPr>
        <xdr:cNvCxnSpPr/>
      </xdr:nvCxnSpPr>
      <xdr:spPr>
        <a:xfrm flipV="1">
          <a:off x="2019300" y="1025652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70" name="n_1aveValue【橋りょう・トンネル】&#10;有形固定資産減価償却率">
          <a:extLst>
            <a:ext uri="{FF2B5EF4-FFF2-40B4-BE49-F238E27FC236}">
              <a16:creationId xmlns:a16="http://schemas.microsoft.com/office/drawing/2014/main" id="{BD0875AF-7580-4A9C-90A5-84E014587A6D}"/>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71" name="n_2aveValue【橋りょう・トンネル】&#10;有形固定資産減価償却率">
          <a:extLst>
            <a:ext uri="{FF2B5EF4-FFF2-40B4-BE49-F238E27FC236}">
              <a16:creationId xmlns:a16="http://schemas.microsoft.com/office/drawing/2014/main" id="{F2824118-5489-4561-AB07-F3372B3D61D5}"/>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72" name="n_3aveValue【橋りょう・トンネル】&#10;有形固定資産減価償却率">
          <a:extLst>
            <a:ext uri="{FF2B5EF4-FFF2-40B4-BE49-F238E27FC236}">
              <a16:creationId xmlns:a16="http://schemas.microsoft.com/office/drawing/2014/main" id="{43B803D5-5088-4DF8-B86E-A45E967E111D}"/>
            </a:ext>
          </a:extLst>
        </xdr:cNvPr>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73" name="n_4aveValue【橋りょう・トンネル】&#10;有形固定資産減価償却率">
          <a:extLst>
            <a:ext uri="{FF2B5EF4-FFF2-40B4-BE49-F238E27FC236}">
              <a16:creationId xmlns:a16="http://schemas.microsoft.com/office/drawing/2014/main" id="{5F91D70B-0EA0-449E-9BB8-5FD4BD4EF6E9}"/>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id="{69B90C51-F0B7-457B-89A5-1488878C3096}"/>
            </a:ext>
          </a:extLst>
        </xdr:cNvPr>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92727</xdr:rowOff>
    </xdr:from>
    <xdr:ext cx="405111" cy="259045"/>
    <xdr:sp macro="" textlink="">
      <xdr:nvSpPr>
        <xdr:cNvPr id="175" name="n_3mainValue【橋りょう・トンネル】&#10;有形固定資産減価償却率">
          <a:extLst>
            <a:ext uri="{FF2B5EF4-FFF2-40B4-BE49-F238E27FC236}">
              <a16:creationId xmlns:a16="http://schemas.microsoft.com/office/drawing/2014/main" id="{68E17896-CD20-4E31-B05C-7FAA27264503}"/>
            </a:ext>
          </a:extLst>
        </xdr:cNvPr>
        <xdr:cNvSpPr txBox="1"/>
      </xdr:nvSpPr>
      <xdr:spPr>
        <a:xfrm>
          <a:off x="1816744"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4AA297C3-9A48-4FDF-BC46-B48172335D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CDDC516A-0787-45B7-B4CE-578727A025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D56B7846-9ABF-4C0C-AE67-FFD0955BFA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0D118B02-8F07-4005-B275-A63E0E9CA0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5133C770-2CA6-483D-AE46-306B657BF7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89AFEA30-8A4A-4418-B824-BDC029A074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EAD05704-D83E-4162-8B07-B7CF7859BB5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EC9A8088-B0A3-4DF6-9C72-F5A8181FFF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F285F7B7-C9AF-47AE-BD41-84DDF6CBED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938B469A-1666-4623-B01B-30E88E06B0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95378231-8EC4-4D74-AC28-7BA690025A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a16="http://schemas.microsoft.com/office/drawing/2014/main" id="{803DFA16-C917-426D-BD54-CF4A0779B0B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C3D634C0-95D7-4964-A257-BAF8D1EB0FA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9" name="テキスト ボックス 188">
          <a:extLst>
            <a:ext uri="{FF2B5EF4-FFF2-40B4-BE49-F238E27FC236}">
              <a16:creationId xmlns:a16="http://schemas.microsoft.com/office/drawing/2014/main" id="{DFF0333F-EBA8-40B6-8F05-841128DC16F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E19F0FCC-1B7B-4F7B-81BD-2B97822D63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a:extLst>
            <a:ext uri="{FF2B5EF4-FFF2-40B4-BE49-F238E27FC236}">
              <a16:creationId xmlns:a16="http://schemas.microsoft.com/office/drawing/2014/main" id="{ACDB4CC2-B2C4-4C43-9F78-D1B8B8185ED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0D38C8A8-B147-43BB-BFD4-5F16B7A8CE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a:extLst>
            <a:ext uri="{FF2B5EF4-FFF2-40B4-BE49-F238E27FC236}">
              <a16:creationId xmlns:a16="http://schemas.microsoft.com/office/drawing/2014/main" id="{517619A0-B644-4F31-9984-317551F9F2F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179A03FA-7AC5-40ED-BCD4-10EE9C75313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5" name="テキスト ボックス 194">
          <a:extLst>
            <a:ext uri="{FF2B5EF4-FFF2-40B4-BE49-F238E27FC236}">
              <a16:creationId xmlns:a16="http://schemas.microsoft.com/office/drawing/2014/main" id="{5A160400-83C2-46CB-8646-55D975678E1A}"/>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C8E822D1-0A41-4B20-BDAB-F8D169FCF0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7" name="テキスト ボックス 196">
          <a:extLst>
            <a:ext uri="{FF2B5EF4-FFF2-40B4-BE49-F238E27FC236}">
              <a16:creationId xmlns:a16="http://schemas.microsoft.com/office/drawing/2014/main" id="{D7CB97BA-D217-4FF8-AD3A-E3B4C39095B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24D1476B-A279-483B-BDA8-DF08298C77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199" name="直線コネクタ 198">
          <a:extLst>
            <a:ext uri="{FF2B5EF4-FFF2-40B4-BE49-F238E27FC236}">
              <a16:creationId xmlns:a16="http://schemas.microsoft.com/office/drawing/2014/main" id="{378C1024-E56C-4222-A8B0-16ABDF2605BA}"/>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0" name="【橋りょう・トンネル】&#10;一人当たり有形固定資産（償却資産）額最小値テキスト">
          <a:extLst>
            <a:ext uri="{FF2B5EF4-FFF2-40B4-BE49-F238E27FC236}">
              <a16:creationId xmlns:a16="http://schemas.microsoft.com/office/drawing/2014/main" id="{286C1372-7AAC-486A-9429-08E6BB64BFBF}"/>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1" name="直線コネクタ 200">
          <a:extLst>
            <a:ext uri="{FF2B5EF4-FFF2-40B4-BE49-F238E27FC236}">
              <a16:creationId xmlns:a16="http://schemas.microsoft.com/office/drawing/2014/main" id="{32B08560-824D-4439-9E85-00FC6D768519}"/>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02" name="【橋りょう・トンネル】&#10;一人当たり有形固定資産（償却資産）額最大値テキスト">
          <a:extLst>
            <a:ext uri="{FF2B5EF4-FFF2-40B4-BE49-F238E27FC236}">
              <a16:creationId xmlns:a16="http://schemas.microsoft.com/office/drawing/2014/main" id="{69E7BCDB-19D9-4563-B1C6-5705C502A185}"/>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03" name="直線コネクタ 202">
          <a:extLst>
            <a:ext uri="{FF2B5EF4-FFF2-40B4-BE49-F238E27FC236}">
              <a16:creationId xmlns:a16="http://schemas.microsoft.com/office/drawing/2014/main" id="{ABBB8D7F-E938-418D-A816-CB3836C276F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04" name="【橋りょう・トンネル】&#10;一人当たり有形固定資産（償却資産）額平均値テキスト">
          <a:extLst>
            <a:ext uri="{FF2B5EF4-FFF2-40B4-BE49-F238E27FC236}">
              <a16:creationId xmlns:a16="http://schemas.microsoft.com/office/drawing/2014/main" id="{037ED859-0C1E-4300-8C08-0DC323C64B35}"/>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05" name="フローチャート: 判断 204">
          <a:extLst>
            <a:ext uri="{FF2B5EF4-FFF2-40B4-BE49-F238E27FC236}">
              <a16:creationId xmlns:a16="http://schemas.microsoft.com/office/drawing/2014/main" id="{6CF4386E-5D82-44AC-AB27-BF3EBE42A5E1}"/>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06" name="フローチャート: 判断 205">
          <a:extLst>
            <a:ext uri="{FF2B5EF4-FFF2-40B4-BE49-F238E27FC236}">
              <a16:creationId xmlns:a16="http://schemas.microsoft.com/office/drawing/2014/main" id="{6E6A93DD-11E3-4C60-85B4-C99BCE03275B}"/>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07" name="フローチャート: 判断 206">
          <a:extLst>
            <a:ext uri="{FF2B5EF4-FFF2-40B4-BE49-F238E27FC236}">
              <a16:creationId xmlns:a16="http://schemas.microsoft.com/office/drawing/2014/main" id="{C75920A6-DEC3-49E8-AC17-E4F72AB0B197}"/>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08" name="フローチャート: 判断 207">
          <a:extLst>
            <a:ext uri="{FF2B5EF4-FFF2-40B4-BE49-F238E27FC236}">
              <a16:creationId xmlns:a16="http://schemas.microsoft.com/office/drawing/2014/main" id="{4EB40308-69D2-4031-AC7A-45D6F4DDBFFF}"/>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09" name="フローチャート: 判断 208">
          <a:extLst>
            <a:ext uri="{FF2B5EF4-FFF2-40B4-BE49-F238E27FC236}">
              <a16:creationId xmlns:a16="http://schemas.microsoft.com/office/drawing/2014/main" id="{7941C3B3-D821-4F42-83E0-94E8BA77D722}"/>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A412BCB-BFF5-45C8-9020-12C1376A15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F16197E8-362D-44F5-A506-4B3AF18DD0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A4AEDE41-CBE4-4CD6-B456-5FA18E6DFC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5300140C-F98F-49F5-B3CD-AD34D4A2AF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1FDF676-96E9-49A3-9767-0BDA63813C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150306</xdr:rowOff>
    </xdr:from>
    <xdr:to>
      <xdr:col>46</xdr:col>
      <xdr:colOff>38100</xdr:colOff>
      <xdr:row>64</xdr:row>
      <xdr:rowOff>80456</xdr:rowOff>
    </xdr:to>
    <xdr:sp macro="" textlink="">
      <xdr:nvSpPr>
        <xdr:cNvPr id="215" name="楕円 214">
          <a:extLst>
            <a:ext uri="{FF2B5EF4-FFF2-40B4-BE49-F238E27FC236}">
              <a16:creationId xmlns:a16="http://schemas.microsoft.com/office/drawing/2014/main" id="{18D8FFD5-1CD2-4B4D-AC9E-060BE539CB3F}"/>
            </a:ext>
          </a:extLst>
        </xdr:cNvPr>
        <xdr:cNvSpPr/>
      </xdr:nvSpPr>
      <xdr:spPr>
        <a:xfrm>
          <a:off x="8699500" y="109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147088</xdr:rowOff>
    </xdr:from>
    <xdr:to>
      <xdr:col>41</xdr:col>
      <xdr:colOff>101600</xdr:colOff>
      <xdr:row>64</xdr:row>
      <xdr:rowOff>77238</xdr:rowOff>
    </xdr:to>
    <xdr:sp macro="" textlink="">
      <xdr:nvSpPr>
        <xdr:cNvPr id="216" name="楕円 215">
          <a:extLst>
            <a:ext uri="{FF2B5EF4-FFF2-40B4-BE49-F238E27FC236}">
              <a16:creationId xmlns:a16="http://schemas.microsoft.com/office/drawing/2014/main" id="{29EF155D-6937-443B-B43B-25536F63F7BE}"/>
            </a:ext>
          </a:extLst>
        </xdr:cNvPr>
        <xdr:cNvSpPr/>
      </xdr:nvSpPr>
      <xdr:spPr>
        <a:xfrm>
          <a:off x="7810500" y="109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26438</xdr:rowOff>
    </xdr:from>
    <xdr:to>
      <xdr:col>45</xdr:col>
      <xdr:colOff>177800</xdr:colOff>
      <xdr:row>64</xdr:row>
      <xdr:rowOff>29656</xdr:rowOff>
    </xdr:to>
    <xdr:cxnSp macro="">
      <xdr:nvCxnSpPr>
        <xdr:cNvPr id="217" name="直線コネクタ 216">
          <a:extLst>
            <a:ext uri="{FF2B5EF4-FFF2-40B4-BE49-F238E27FC236}">
              <a16:creationId xmlns:a16="http://schemas.microsoft.com/office/drawing/2014/main" id="{0AB84B4D-FBAE-4132-93F7-DE0FB5AB2E44}"/>
            </a:ext>
          </a:extLst>
        </xdr:cNvPr>
        <xdr:cNvCxnSpPr/>
      </xdr:nvCxnSpPr>
      <xdr:spPr>
        <a:xfrm>
          <a:off x="7861300" y="1099923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18" name="n_1aveValue【橋りょう・トンネル】&#10;一人当たり有形固定資産（償却資産）額">
          <a:extLst>
            <a:ext uri="{FF2B5EF4-FFF2-40B4-BE49-F238E27FC236}">
              <a16:creationId xmlns:a16="http://schemas.microsoft.com/office/drawing/2014/main" id="{493F5439-5289-49F0-9EF2-23732D71669D}"/>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19" name="n_2aveValue【橋りょう・トンネル】&#10;一人当たり有形固定資産（償却資産）額">
          <a:extLst>
            <a:ext uri="{FF2B5EF4-FFF2-40B4-BE49-F238E27FC236}">
              <a16:creationId xmlns:a16="http://schemas.microsoft.com/office/drawing/2014/main" id="{11C605D1-7A5E-4920-AB3B-170BE7D0F18B}"/>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20" name="n_3aveValue【橋りょう・トンネル】&#10;一人当たり有形固定資産（償却資産）額">
          <a:extLst>
            <a:ext uri="{FF2B5EF4-FFF2-40B4-BE49-F238E27FC236}">
              <a16:creationId xmlns:a16="http://schemas.microsoft.com/office/drawing/2014/main" id="{D14C3ACB-D90C-471F-84BD-CE80E42C49BD}"/>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21" name="n_4aveValue【橋りょう・トンネル】&#10;一人当たり有形固定資産（償却資産）額">
          <a:extLst>
            <a:ext uri="{FF2B5EF4-FFF2-40B4-BE49-F238E27FC236}">
              <a16:creationId xmlns:a16="http://schemas.microsoft.com/office/drawing/2014/main" id="{20B0FC10-C445-41CE-AD9A-C4119B95F60F}"/>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71583</xdr:rowOff>
    </xdr:from>
    <xdr:ext cx="599010" cy="259045"/>
    <xdr:sp macro="" textlink="">
      <xdr:nvSpPr>
        <xdr:cNvPr id="222" name="n_2mainValue【橋りょう・トンネル】&#10;一人当たり有形固定資産（償却資産）額">
          <a:extLst>
            <a:ext uri="{FF2B5EF4-FFF2-40B4-BE49-F238E27FC236}">
              <a16:creationId xmlns:a16="http://schemas.microsoft.com/office/drawing/2014/main" id="{8EA75195-0B16-497C-AAD2-60C958CDE3B9}"/>
            </a:ext>
          </a:extLst>
        </xdr:cNvPr>
        <xdr:cNvSpPr txBox="1"/>
      </xdr:nvSpPr>
      <xdr:spPr>
        <a:xfrm>
          <a:off x="8450795" y="1104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68365</xdr:rowOff>
    </xdr:from>
    <xdr:ext cx="599010" cy="259045"/>
    <xdr:sp macro="" textlink="">
      <xdr:nvSpPr>
        <xdr:cNvPr id="223" name="n_3mainValue【橋りょう・トンネル】&#10;一人当たり有形固定資産（償却資産）額">
          <a:extLst>
            <a:ext uri="{FF2B5EF4-FFF2-40B4-BE49-F238E27FC236}">
              <a16:creationId xmlns:a16="http://schemas.microsoft.com/office/drawing/2014/main" id="{7E71E1F4-3EA9-48A0-A3AB-FEB06C80C0DD}"/>
            </a:ext>
          </a:extLst>
        </xdr:cNvPr>
        <xdr:cNvSpPr txBox="1"/>
      </xdr:nvSpPr>
      <xdr:spPr>
        <a:xfrm>
          <a:off x="7561795" y="1104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19F60F41-9436-40B7-B19C-CEBF7A6A11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4124366F-AEF5-444E-B32B-A469B4455FA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8245AD14-148C-4A53-BD0D-8B48966B70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FAAC8C66-0EE4-45D8-9457-3CE4AEEF50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D0F719D5-474B-4471-B2CD-1921D2BA42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9254DD6F-0A9E-4900-A516-40FD1DD493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D9CBD1B9-BBE3-4D3D-AB4F-F0BA0FEC29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04893C1E-2B41-4F3B-8B47-BF4F7D9B41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648FCDE7-D900-4719-9532-0858005A5B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C644695C-052E-47FB-B85C-43EC867EFD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a:extLst>
            <a:ext uri="{FF2B5EF4-FFF2-40B4-BE49-F238E27FC236}">
              <a16:creationId xmlns:a16="http://schemas.microsoft.com/office/drawing/2014/main" id="{875B098C-C243-4BB0-813C-230269B2A32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B502B908-40D5-4FD4-91C6-D3D924EF110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8E3D2C9F-97AE-46A6-BD72-BA5C42D3770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89A27376-61CC-4460-AC46-351EA5841AA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42C09DC5-849F-470E-B4CD-F0B7ED41158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DDAA3E23-876D-43A5-AE94-31EB84541B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85544EEA-72D8-44FD-8789-6C8CC14D734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ED7BA86B-1CB2-4EEB-8C68-DC14E235C48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4DAC4ACB-53EE-4513-9D24-ACEC6AEF430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6257BF8B-8CCF-42E9-8F7F-A8F6306027C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44" name="テキスト ボックス 243">
          <a:extLst>
            <a:ext uri="{FF2B5EF4-FFF2-40B4-BE49-F238E27FC236}">
              <a16:creationId xmlns:a16="http://schemas.microsoft.com/office/drawing/2014/main" id="{CA156F7F-0AEA-4786-B266-7E37989E6B5C}"/>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453EC1AA-D80C-4A9A-8766-061FA4F7DA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510384AD-56A6-47C6-962C-9FB0AB5CB7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47" name="直線コネクタ 246">
          <a:extLst>
            <a:ext uri="{FF2B5EF4-FFF2-40B4-BE49-F238E27FC236}">
              <a16:creationId xmlns:a16="http://schemas.microsoft.com/office/drawing/2014/main" id="{720419DF-9D31-436F-A362-C05A6934424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48" name="【公営住宅】&#10;有形固定資産減価償却率最小値テキスト">
          <a:extLst>
            <a:ext uri="{FF2B5EF4-FFF2-40B4-BE49-F238E27FC236}">
              <a16:creationId xmlns:a16="http://schemas.microsoft.com/office/drawing/2014/main" id="{181CE831-63AA-48B0-900C-71E4932B8D32}"/>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49" name="直線コネクタ 248">
          <a:extLst>
            <a:ext uri="{FF2B5EF4-FFF2-40B4-BE49-F238E27FC236}">
              <a16:creationId xmlns:a16="http://schemas.microsoft.com/office/drawing/2014/main" id="{39557E79-38AF-4B81-80B3-76086BBD657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50" name="【公営住宅】&#10;有形固定資産減価償却率最大値テキスト">
          <a:extLst>
            <a:ext uri="{FF2B5EF4-FFF2-40B4-BE49-F238E27FC236}">
              <a16:creationId xmlns:a16="http://schemas.microsoft.com/office/drawing/2014/main" id="{C97BEFA7-9A06-43BA-AC72-8CA20CD5035D}"/>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F161E842-C929-4DC3-83E6-F41A426D7DC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336C5792-F648-43F3-B34B-BD6B547B7449}"/>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53" name="フローチャート: 判断 252">
          <a:extLst>
            <a:ext uri="{FF2B5EF4-FFF2-40B4-BE49-F238E27FC236}">
              <a16:creationId xmlns:a16="http://schemas.microsoft.com/office/drawing/2014/main" id="{4CF13FFF-8D44-4DAC-8055-A2900350C514}"/>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54" name="フローチャート: 判断 253">
          <a:extLst>
            <a:ext uri="{FF2B5EF4-FFF2-40B4-BE49-F238E27FC236}">
              <a16:creationId xmlns:a16="http://schemas.microsoft.com/office/drawing/2014/main" id="{634FC47D-2F90-4310-94BB-74D5C8CA8C37}"/>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55" name="フローチャート: 判断 254">
          <a:extLst>
            <a:ext uri="{FF2B5EF4-FFF2-40B4-BE49-F238E27FC236}">
              <a16:creationId xmlns:a16="http://schemas.microsoft.com/office/drawing/2014/main" id="{DDCD1D61-8563-4E6D-A386-AEAACEC061E9}"/>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56" name="フローチャート: 判断 255">
          <a:extLst>
            <a:ext uri="{FF2B5EF4-FFF2-40B4-BE49-F238E27FC236}">
              <a16:creationId xmlns:a16="http://schemas.microsoft.com/office/drawing/2014/main" id="{E4FBD802-95B4-4122-9734-3DB73FFFF27D}"/>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57" name="フローチャート: 判断 256">
          <a:extLst>
            <a:ext uri="{FF2B5EF4-FFF2-40B4-BE49-F238E27FC236}">
              <a16:creationId xmlns:a16="http://schemas.microsoft.com/office/drawing/2014/main" id="{EA0CA6D0-2D04-47DC-B709-B55EFADF707B}"/>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624E801-C778-482F-9E63-DC8B9D81E5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23F86F3-268E-4E31-9483-B1EA26A9AE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E9CEE66-1F66-42F3-864C-13D9E78C75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40E44E0-5225-40FD-9550-5CADA7784C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F3A26A1-6FDE-4975-BE51-9ACF453715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26670</xdr:rowOff>
    </xdr:from>
    <xdr:to>
      <xdr:col>15</xdr:col>
      <xdr:colOff>101600</xdr:colOff>
      <xdr:row>83</xdr:row>
      <xdr:rowOff>128270</xdr:rowOff>
    </xdr:to>
    <xdr:sp macro="" textlink="">
      <xdr:nvSpPr>
        <xdr:cNvPr id="263" name="楕円 262">
          <a:extLst>
            <a:ext uri="{FF2B5EF4-FFF2-40B4-BE49-F238E27FC236}">
              <a16:creationId xmlns:a16="http://schemas.microsoft.com/office/drawing/2014/main" id="{622E9EA4-CEB8-4B02-AF5B-BB1A3B812D0D}"/>
            </a:ext>
          </a:extLst>
        </xdr:cNvPr>
        <xdr:cNvSpPr/>
      </xdr:nvSpPr>
      <xdr:spPr>
        <a:xfrm>
          <a:off x="2857500" y="142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22861</xdr:rowOff>
    </xdr:from>
    <xdr:to>
      <xdr:col>10</xdr:col>
      <xdr:colOff>165100</xdr:colOff>
      <xdr:row>84</xdr:row>
      <xdr:rowOff>124461</xdr:rowOff>
    </xdr:to>
    <xdr:sp macro="" textlink="">
      <xdr:nvSpPr>
        <xdr:cNvPr id="264" name="楕円 263">
          <a:extLst>
            <a:ext uri="{FF2B5EF4-FFF2-40B4-BE49-F238E27FC236}">
              <a16:creationId xmlns:a16="http://schemas.microsoft.com/office/drawing/2014/main" id="{35FE98EF-1388-456F-BE7E-7E4CE9BA9E87}"/>
            </a:ext>
          </a:extLst>
        </xdr:cNvPr>
        <xdr:cNvSpPr/>
      </xdr:nvSpPr>
      <xdr:spPr>
        <a:xfrm>
          <a:off x="1968500" y="144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77470</xdr:rowOff>
    </xdr:from>
    <xdr:to>
      <xdr:col>15</xdr:col>
      <xdr:colOff>50800</xdr:colOff>
      <xdr:row>84</xdr:row>
      <xdr:rowOff>73661</xdr:rowOff>
    </xdr:to>
    <xdr:cxnSp macro="">
      <xdr:nvCxnSpPr>
        <xdr:cNvPr id="265" name="直線コネクタ 264">
          <a:extLst>
            <a:ext uri="{FF2B5EF4-FFF2-40B4-BE49-F238E27FC236}">
              <a16:creationId xmlns:a16="http://schemas.microsoft.com/office/drawing/2014/main" id="{53694F31-5432-4F66-B587-7477984889B0}"/>
            </a:ext>
          </a:extLst>
        </xdr:cNvPr>
        <xdr:cNvCxnSpPr/>
      </xdr:nvCxnSpPr>
      <xdr:spPr>
        <a:xfrm flipV="1">
          <a:off x="2019300" y="143078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266" name="n_1aveValue【公営住宅】&#10;有形固定資産減価償却率">
          <a:extLst>
            <a:ext uri="{FF2B5EF4-FFF2-40B4-BE49-F238E27FC236}">
              <a16:creationId xmlns:a16="http://schemas.microsoft.com/office/drawing/2014/main" id="{75F77D39-03F2-45A9-AA49-34245DCB727F}"/>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267" name="n_2aveValue【公営住宅】&#10;有形固定資産減価償却率">
          <a:extLst>
            <a:ext uri="{FF2B5EF4-FFF2-40B4-BE49-F238E27FC236}">
              <a16:creationId xmlns:a16="http://schemas.microsoft.com/office/drawing/2014/main" id="{08B5E37B-0054-469D-99F5-25D189A8DCDF}"/>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138447</xdr:rowOff>
    </xdr:from>
    <xdr:ext cx="405111" cy="259045"/>
    <xdr:sp macro="" textlink="">
      <xdr:nvSpPr>
        <xdr:cNvPr id="268" name="n_3aveValue【公営住宅】&#10;有形固定資産減価償却率">
          <a:extLst>
            <a:ext uri="{FF2B5EF4-FFF2-40B4-BE49-F238E27FC236}">
              <a16:creationId xmlns:a16="http://schemas.microsoft.com/office/drawing/2014/main" id="{931BA0D2-A5AD-440F-900C-224E2C2A996B}"/>
            </a:ext>
          </a:extLst>
        </xdr:cNvPr>
        <xdr:cNvSpPr txBox="1"/>
      </xdr:nvSpPr>
      <xdr:spPr>
        <a:xfrm>
          <a:off x="18167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269" name="n_4aveValue【公営住宅】&#10;有形固定資産減価償却率">
          <a:extLst>
            <a:ext uri="{FF2B5EF4-FFF2-40B4-BE49-F238E27FC236}">
              <a16:creationId xmlns:a16="http://schemas.microsoft.com/office/drawing/2014/main" id="{02EF510F-0AF3-429C-9254-98E1DA85848D}"/>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119397</xdr:rowOff>
    </xdr:from>
    <xdr:ext cx="405111" cy="259045"/>
    <xdr:sp macro="" textlink="">
      <xdr:nvSpPr>
        <xdr:cNvPr id="270" name="n_2mainValue【公営住宅】&#10;有形固定資産減価償却率">
          <a:extLst>
            <a:ext uri="{FF2B5EF4-FFF2-40B4-BE49-F238E27FC236}">
              <a16:creationId xmlns:a16="http://schemas.microsoft.com/office/drawing/2014/main" id="{6BF141A6-FDCE-43BE-B248-78B8D5BE3849}"/>
            </a:ext>
          </a:extLst>
        </xdr:cNvPr>
        <xdr:cNvSpPr txBox="1"/>
      </xdr:nvSpPr>
      <xdr:spPr>
        <a:xfrm>
          <a:off x="2705744" y="1434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115588</xdr:rowOff>
    </xdr:from>
    <xdr:ext cx="405111" cy="259045"/>
    <xdr:sp macro="" textlink="">
      <xdr:nvSpPr>
        <xdr:cNvPr id="271" name="n_3mainValue【公営住宅】&#10;有形固定資産減価償却率">
          <a:extLst>
            <a:ext uri="{FF2B5EF4-FFF2-40B4-BE49-F238E27FC236}">
              <a16:creationId xmlns:a16="http://schemas.microsoft.com/office/drawing/2014/main" id="{404974ED-B954-448A-AD28-2A4239F24423}"/>
            </a:ext>
          </a:extLst>
        </xdr:cNvPr>
        <xdr:cNvSpPr txBox="1"/>
      </xdr:nvSpPr>
      <xdr:spPr>
        <a:xfrm>
          <a:off x="1816744" y="1451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2DB7310-EEC8-404E-8FD9-D79719C323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77443060-936B-4F01-8FB6-7A4CF7CE4C1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80F7D07-9C9B-45D7-AFCA-9717E18F5F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A7C7BF2B-6995-4273-9247-F93858A5A58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852D177A-2768-46F2-9520-CD3566FCD8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61F6ADBE-488B-47F1-8502-65A4EFB07E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2FAEA18-F31A-4931-94DD-027273BD8E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F2E9902-5BF7-438E-BC20-E90E3D2894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FBB002B3-022D-43A8-B30C-BB739FA4183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4BA2AB07-CF2E-48E1-B5DD-11BE425EB0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a:extLst>
            <a:ext uri="{FF2B5EF4-FFF2-40B4-BE49-F238E27FC236}">
              <a16:creationId xmlns:a16="http://schemas.microsoft.com/office/drawing/2014/main" id="{9C9AB428-F2DE-4356-B6FA-18B0230F155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a:extLst>
            <a:ext uri="{FF2B5EF4-FFF2-40B4-BE49-F238E27FC236}">
              <a16:creationId xmlns:a16="http://schemas.microsoft.com/office/drawing/2014/main" id="{5378A969-F4E9-477C-8D09-A093E0C7C8E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a:extLst>
            <a:ext uri="{FF2B5EF4-FFF2-40B4-BE49-F238E27FC236}">
              <a16:creationId xmlns:a16="http://schemas.microsoft.com/office/drawing/2014/main" id="{E0B951E3-4202-4788-9DD6-9BA958DEE4F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5" name="テキスト ボックス 284">
          <a:extLst>
            <a:ext uri="{FF2B5EF4-FFF2-40B4-BE49-F238E27FC236}">
              <a16:creationId xmlns:a16="http://schemas.microsoft.com/office/drawing/2014/main" id="{A90CD233-555B-4793-A9D2-726C4F388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a:extLst>
            <a:ext uri="{FF2B5EF4-FFF2-40B4-BE49-F238E27FC236}">
              <a16:creationId xmlns:a16="http://schemas.microsoft.com/office/drawing/2014/main" id="{512E0E86-6563-4C96-8376-D2A6A08A99C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7" name="テキスト ボックス 286">
          <a:extLst>
            <a:ext uri="{FF2B5EF4-FFF2-40B4-BE49-F238E27FC236}">
              <a16:creationId xmlns:a16="http://schemas.microsoft.com/office/drawing/2014/main" id="{AEF27B05-0761-4F70-914F-9E00FE4BA10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a:extLst>
            <a:ext uri="{FF2B5EF4-FFF2-40B4-BE49-F238E27FC236}">
              <a16:creationId xmlns:a16="http://schemas.microsoft.com/office/drawing/2014/main" id="{782EC3F3-7C34-4805-8457-D63012B8CF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9" name="テキスト ボックス 288">
          <a:extLst>
            <a:ext uri="{FF2B5EF4-FFF2-40B4-BE49-F238E27FC236}">
              <a16:creationId xmlns:a16="http://schemas.microsoft.com/office/drawing/2014/main" id="{89DD5A80-B3F8-4FEA-92DB-C0AB8CDFAAA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325F626C-16C0-4C0E-A38E-DC5A046B821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1" name="テキスト ボックス 290">
          <a:extLst>
            <a:ext uri="{FF2B5EF4-FFF2-40B4-BE49-F238E27FC236}">
              <a16:creationId xmlns:a16="http://schemas.microsoft.com/office/drawing/2014/main" id="{BB452B55-073B-402C-B09D-A95702A7CD4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0280A794-DB31-4E6B-92EF-7761EA72C4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293" name="直線コネクタ 292">
          <a:extLst>
            <a:ext uri="{FF2B5EF4-FFF2-40B4-BE49-F238E27FC236}">
              <a16:creationId xmlns:a16="http://schemas.microsoft.com/office/drawing/2014/main" id="{DD9139A1-5B47-4501-A027-EFBFE83DC58A}"/>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294" name="【公営住宅】&#10;一人当たり面積最小値テキスト">
          <a:extLst>
            <a:ext uri="{FF2B5EF4-FFF2-40B4-BE49-F238E27FC236}">
              <a16:creationId xmlns:a16="http://schemas.microsoft.com/office/drawing/2014/main" id="{5B072C80-D117-4C23-8611-A1D321356947}"/>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295" name="直線コネクタ 294">
          <a:extLst>
            <a:ext uri="{FF2B5EF4-FFF2-40B4-BE49-F238E27FC236}">
              <a16:creationId xmlns:a16="http://schemas.microsoft.com/office/drawing/2014/main" id="{5D8F245D-D017-4B1D-956C-3A406963E951}"/>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296" name="【公営住宅】&#10;一人当たり面積最大値テキスト">
          <a:extLst>
            <a:ext uri="{FF2B5EF4-FFF2-40B4-BE49-F238E27FC236}">
              <a16:creationId xmlns:a16="http://schemas.microsoft.com/office/drawing/2014/main" id="{3E8E3BF6-B6AD-4A54-854E-94E2AEF071BA}"/>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297" name="直線コネクタ 296">
          <a:extLst>
            <a:ext uri="{FF2B5EF4-FFF2-40B4-BE49-F238E27FC236}">
              <a16:creationId xmlns:a16="http://schemas.microsoft.com/office/drawing/2014/main" id="{8925D7DF-004D-4232-9D8D-3F1C95F3F3CE}"/>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298" name="【公営住宅】&#10;一人当たり面積平均値テキスト">
          <a:extLst>
            <a:ext uri="{FF2B5EF4-FFF2-40B4-BE49-F238E27FC236}">
              <a16:creationId xmlns:a16="http://schemas.microsoft.com/office/drawing/2014/main" id="{B7D24997-B651-4BF7-A88F-C4A6D4BB5B97}"/>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299" name="フローチャート: 判断 298">
          <a:extLst>
            <a:ext uri="{FF2B5EF4-FFF2-40B4-BE49-F238E27FC236}">
              <a16:creationId xmlns:a16="http://schemas.microsoft.com/office/drawing/2014/main" id="{F2351244-2D87-43A4-B5DF-82027B72786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00" name="フローチャート: 判断 299">
          <a:extLst>
            <a:ext uri="{FF2B5EF4-FFF2-40B4-BE49-F238E27FC236}">
              <a16:creationId xmlns:a16="http://schemas.microsoft.com/office/drawing/2014/main" id="{C9689178-4FAD-46E5-8229-1889F37504DB}"/>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01" name="フローチャート: 判断 300">
          <a:extLst>
            <a:ext uri="{FF2B5EF4-FFF2-40B4-BE49-F238E27FC236}">
              <a16:creationId xmlns:a16="http://schemas.microsoft.com/office/drawing/2014/main" id="{1F734787-0E00-4C34-90C0-82EC26064DD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02" name="フローチャート: 判断 301">
          <a:extLst>
            <a:ext uri="{FF2B5EF4-FFF2-40B4-BE49-F238E27FC236}">
              <a16:creationId xmlns:a16="http://schemas.microsoft.com/office/drawing/2014/main" id="{28A18DF5-75A9-44F5-B729-F1B734BCA9E6}"/>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03" name="フローチャート: 判断 302">
          <a:extLst>
            <a:ext uri="{FF2B5EF4-FFF2-40B4-BE49-F238E27FC236}">
              <a16:creationId xmlns:a16="http://schemas.microsoft.com/office/drawing/2014/main" id="{0626CEF5-EB91-47A1-90BB-425BC260942D}"/>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9B277C1-7C07-45B0-8512-0E0828E651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57E3832-0F75-4DF9-B997-63B32805ED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A2247EF-B920-443E-B9A2-1B1D0850E9C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9D49898-963F-4093-9194-F6326CF92A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4F2D4D8A-910B-4F03-A425-2140B75D49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80843</xdr:rowOff>
    </xdr:from>
    <xdr:to>
      <xdr:col>46</xdr:col>
      <xdr:colOff>38100</xdr:colOff>
      <xdr:row>84</xdr:row>
      <xdr:rowOff>10993</xdr:rowOff>
    </xdr:to>
    <xdr:sp macro="" textlink="">
      <xdr:nvSpPr>
        <xdr:cNvPr id="309" name="楕円 308">
          <a:extLst>
            <a:ext uri="{FF2B5EF4-FFF2-40B4-BE49-F238E27FC236}">
              <a16:creationId xmlns:a16="http://schemas.microsoft.com/office/drawing/2014/main" id="{10A42B1A-77AA-4038-B866-D8C25F0FAE7C}"/>
            </a:ext>
          </a:extLst>
        </xdr:cNvPr>
        <xdr:cNvSpPr/>
      </xdr:nvSpPr>
      <xdr:spPr>
        <a:xfrm>
          <a:off x="8699500" y="1431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102057</xdr:rowOff>
    </xdr:from>
    <xdr:to>
      <xdr:col>41</xdr:col>
      <xdr:colOff>101600</xdr:colOff>
      <xdr:row>86</xdr:row>
      <xdr:rowOff>32207</xdr:rowOff>
    </xdr:to>
    <xdr:sp macro="" textlink="">
      <xdr:nvSpPr>
        <xdr:cNvPr id="310" name="楕円 309">
          <a:extLst>
            <a:ext uri="{FF2B5EF4-FFF2-40B4-BE49-F238E27FC236}">
              <a16:creationId xmlns:a16="http://schemas.microsoft.com/office/drawing/2014/main" id="{CFF31510-DF76-4336-A8BF-C1265500EC9F}"/>
            </a:ext>
          </a:extLst>
        </xdr:cNvPr>
        <xdr:cNvSpPr/>
      </xdr:nvSpPr>
      <xdr:spPr>
        <a:xfrm>
          <a:off x="78105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131643</xdr:rowOff>
    </xdr:from>
    <xdr:to>
      <xdr:col>45</xdr:col>
      <xdr:colOff>177800</xdr:colOff>
      <xdr:row>85</xdr:row>
      <xdr:rowOff>152857</xdr:rowOff>
    </xdr:to>
    <xdr:cxnSp macro="">
      <xdr:nvCxnSpPr>
        <xdr:cNvPr id="311" name="直線コネクタ 310">
          <a:extLst>
            <a:ext uri="{FF2B5EF4-FFF2-40B4-BE49-F238E27FC236}">
              <a16:creationId xmlns:a16="http://schemas.microsoft.com/office/drawing/2014/main" id="{659E5034-2418-405F-A6D4-4A048FA8536E}"/>
            </a:ext>
          </a:extLst>
        </xdr:cNvPr>
        <xdr:cNvCxnSpPr/>
      </xdr:nvCxnSpPr>
      <xdr:spPr>
        <a:xfrm flipV="1">
          <a:off x="7861300" y="14361993"/>
          <a:ext cx="889000" cy="3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12" name="n_1aveValue【公営住宅】&#10;一人当たり面積">
          <a:extLst>
            <a:ext uri="{FF2B5EF4-FFF2-40B4-BE49-F238E27FC236}">
              <a16:creationId xmlns:a16="http://schemas.microsoft.com/office/drawing/2014/main" id="{FD429B73-0C26-4E34-A1EB-67001E03AE57}"/>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13" name="n_2aveValue【公営住宅】&#10;一人当たり面積">
          <a:extLst>
            <a:ext uri="{FF2B5EF4-FFF2-40B4-BE49-F238E27FC236}">
              <a16:creationId xmlns:a16="http://schemas.microsoft.com/office/drawing/2014/main" id="{38E51947-D4DD-408C-BDB5-07688F314758}"/>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159926</xdr:rowOff>
    </xdr:from>
    <xdr:ext cx="469744" cy="259045"/>
    <xdr:sp macro="" textlink="">
      <xdr:nvSpPr>
        <xdr:cNvPr id="314" name="n_3aveValue【公営住宅】&#10;一人当たり面積">
          <a:extLst>
            <a:ext uri="{FF2B5EF4-FFF2-40B4-BE49-F238E27FC236}">
              <a16:creationId xmlns:a16="http://schemas.microsoft.com/office/drawing/2014/main" id="{8E86E166-16D2-454A-9D16-22E4FBCF509E}"/>
            </a:ext>
          </a:extLst>
        </xdr:cNvPr>
        <xdr:cNvSpPr txBox="1"/>
      </xdr:nvSpPr>
      <xdr:spPr>
        <a:xfrm>
          <a:off x="7626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15" name="n_4aveValue【公営住宅】&#10;一人当たり面積">
          <a:extLst>
            <a:ext uri="{FF2B5EF4-FFF2-40B4-BE49-F238E27FC236}">
              <a16:creationId xmlns:a16="http://schemas.microsoft.com/office/drawing/2014/main" id="{571071C0-3D06-4A11-B77F-DF88661F3F98}"/>
            </a:ext>
          </a:extLst>
        </xdr:cNvPr>
        <xdr:cNvSpPr txBox="1"/>
      </xdr:nvSpPr>
      <xdr:spPr>
        <a:xfrm>
          <a:off x="6737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27520</xdr:rowOff>
    </xdr:from>
    <xdr:ext cx="469744" cy="259045"/>
    <xdr:sp macro="" textlink="">
      <xdr:nvSpPr>
        <xdr:cNvPr id="316" name="n_2mainValue【公営住宅】&#10;一人当たり面積">
          <a:extLst>
            <a:ext uri="{FF2B5EF4-FFF2-40B4-BE49-F238E27FC236}">
              <a16:creationId xmlns:a16="http://schemas.microsoft.com/office/drawing/2014/main" id="{9C05D44A-075C-4FB3-BB93-B03A96C04D5B}"/>
            </a:ext>
          </a:extLst>
        </xdr:cNvPr>
        <xdr:cNvSpPr txBox="1"/>
      </xdr:nvSpPr>
      <xdr:spPr>
        <a:xfrm>
          <a:off x="8515427" y="1408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23334</xdr:rowOff>
    </xdr:from>
    <xdr:ext cx="469744" cy="259045"/>
    <xdr:sp macro="" textlink="">
      <xdr:nvSpPr>
        <xdr:cNvPr id="317" name="n_3mainValue【公営住宅】&#10;一人当たり面積">
          <a:extLst>
            <a:ext uri="{FF2B5EF4-FFF2-40B4-BE49-F238E27FC236}">
              <a16:creationId xmlns:a16="http://schemas.microsoft.com/office/drawing/2014/main" id="{6CDD3434-832B-407E-BE78-DADDB8059984}"/>
            </a:ext>
          </a:extLst>
        </xdr:cNvPr>
        <xdr:cNvSpPr txBox="1"/>
      </xdr:nvSpPr>
      <xdr:spPr>
        <a:xfrm>
          <a:off x="7626427" y="1476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68505295-CCE0-4431-8E31-764A4F7149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70CE5BD1-C848-4ED3-8A1B-17DCE5E7C15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84812C29-29DB-4E10-86F5-516A3DB8646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C8534498-6708-4FD4-8E05-8521EB8C6C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EF72D2CE-946F-4B90-9C1E-57457581195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FE475A9D-E7D0-420B-BDB3-679E1BB0EB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16C4B087-2C88-426B-8796-8D67B7D9688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788360EA-CC0E-4DF8-ADA5-BB48539FAD2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C30122D2-62ED-49D1-AA43-458481703A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6D42E6E0-8DA6-4C2D-A87B-3BED756CBD6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249D136F-F31B-4104-8B02-6C5E685435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691858C1-16BF-4436-A182-860348599F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B461537F-B3F4-48C8-969C-9C4C991657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092D1C57-809F-47DF-8DA1-EF4CA5DE9E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94C58A4B-01BF-4A40-935A-53AC5C4E7A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AA3D081D-2670-44E7-BF5D-28A3E88756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id="{8E39507A-AC44-4DF5-9310-924CB46A5A3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id="{DF2F4FE9-3602-4E03-AABF-1CC9FEBCE11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id="{1F0D5A2F-348C-4FD9-8EC3-09CFFDB86B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id="{9A84B2D5-2953-452E-BBE5-4514E318C8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id="{5560467B-2722-4834-97B3-546B8D93F22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id="{CC003E92-E0B9-486F-9EAB-37400940EC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id="{59879C75-18A4-4D37-872C-A2DAC562F5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id="{D9BE4C51-A7C5-4392-BE43-EC093EB1C9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a:extLst>
            <a:ext uri="{FF2B5EF4-FFF2-40B4-BE49-F238E27FC236}">
              <a16:creationId xmlns:a16="http://schemas.microsoft.com/office/drawing/2014/main" id="{A53760B9-140B-4598-A74F-228732A70B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a:extLst>
            <a:ext uri="{FF2B5EF4-FFF2-40B4-BE49-F238E27FC236}">
              <a16:creationId xmlns:a16="http://schemas.microsoft.com/office/drawing/2014/main" id="{D108FA89-A9A5-46D6-8250-4F4CE6B072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4" name="テキスト ボックス 343">
          <a:extLst>
            <a:ext uri="{FF2B5EF4-FFF2-40B4-BE49-F238E27FC236}">
              <a16:creationId xmlns:a16="http://schemas.microsoft.com/office/drawing/2014/main" id="{750F007A-E7A0-4780-9F98-AD6902D1C7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a:extLst>
            <a:ext uri="{FF2B5EF4-FFF2-40B4-BE49-F238E27FC236}">
              <a16:creationId xmlns:a16="http://schemas.microsoft.com/office/drawing/2014/main" id="{ADA55F10-4A20-4821-9E0F-BF9FAE1FF0C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6" name="テキスト ボックス 345">
          <a:extLst>
            <a:ext uri="{FF2B5EF4-FFF2-40B4-BE49-F238E27FC236}">
              <a16:creationId xmlns:a16="http://schemas.microsoft.com/office/drawing/2014/main" id="{A4479D55-99D1-4361-8AFF-4656DB1F0DF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a:extLst>
            <a:ext uri="{FF2B5EF4-FFF2-40B4-BE49-F238E27FC236}">
              <a16:creationId xmlns:a16="http://schemas.microsoft.com/office/drawing/2014/main" id="{2FF0C425-883F-4131-A450-9AF47CB3617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a:extLst>
            <a:ext uri="{FF2B5EF4-FFF2-40B4-BE49-F238E27FC236}">
              <a16:creationId xmlns:a16="http://schemas.microsoft.com/office/drawing/2014/main" id="{606DFDFF-6C4A-4028-890A-9417ABACC38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a:extLst>
            <a:ext uri="{FF2B5EF4-FFF2-40B4-BE49-F238E27FC236}">
              <a16:creationId xmlns:a16="http://schemas.microsoft.com/office/drawing/2014/main" id="{F23A0E71-0281-4ACF-AD7F-95BC4FDBF3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a:extLst>
            <a:ext uri="{FF2B5EF4-FFF2-40B4-BE49-F238E27FC236}">
              <a16:creationId xmlns:a16="http://schemas.microsoft.com/office/drawing/2014/main" id="{E9F60EE6-4288-4145-8D04-DF958375CEF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a:extLst>
            <a:ext uri="{FF2B5EF4-FFF2-40B4-BE49-F238E27FC236}">
              <a16:creationId xmlns:a16="http://schemas.microsoft.com/office/drawing/2014/main" id="{60FFC77D-3CC9-420F-8CDA-4ABA28E9B4E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a:extLst>
            <a:ext uri="{FF2B5EF4-FFF2-40B4-BE49-F238E27FC236}">
              <a16:creationId xmlns:a16="http://schemas.microsoft.com/office/drawing/2014/main" id="{EA253871-11DA-4B83-9F92-5CCCED8D065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a:extLst>
            <a:ext uri="{FF2B5EF4-FFF2-40B4-BE49-F238E27FC236}">
              <a16:creationId xmlns:a16="http://schemas.microsoft.com/office/drawing/2014/main" id="{E4239E92-2730-4817-BBE9-0F8D744A1F3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54" name="テキスト ボックス 353">
          <a:extLst>
            <a:ext uri="{FF2B5EF4-FFF2-40B4-BE49-F238E27FC236}">
              <a16:creationId xmlns:a16="http://schemas.microsoft.com/office/drawing/2014/main" id="{38BB306F-CBFC-4BD9-A4CE-59B638D02DF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a:extLst>
            <a:ext uri="{FF2B5EF4-FFF2-40B4-BE49-F238E27FC236}">
              <a16:creationId xmlns:a16="http://schemas.microsoft.com/office/drawing/2014/main" id="{84E6FA63-2904-4DC6-BE8B-860CF194526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a:extLst>
            <a:ext uri="{FF2B5EF4-FFF2-40B4-BE49-F238E27FC236}">
              <a16:creationId xmlns:a16="http://schemas.microsoft.com/office/drawing/2014/main" id="{9B7D293F-703F-478A-BE45-AA3DA68F6A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57" name="直線コネクタ 356">
          <a:extLst>
            <a:ext uri="{FF2B5EF4-FFF2-40B4-BE49-F238E27FC236}">
              <a16:creationId xmlns:a16="http://schemas.microsoft.com/office/drawing/2014/main" id="{9078EB40-5C10-43E2-B4A6-F05EACE6E81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58" name="【認定こども園・幼稚園・保育所】&#10;有形固定資産減価償却率最小値テキスト">
          <a:extLst>
            <a:ext uri="{FF2B5EF4-FFF2-40B4-BE49-F238E27FC236}">
              <a16:creationId xmlns:a16="http://schemas.microsoft.com/office/drawing/2014/main" id="{ED7906D8-5D30-401A-9176-2C0B08E5211F}"/>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59" name="直線コネクタ 358">
          <a:extLst>
            <a:ext uri="{FF2B5EF4-FFF2-40B4-BE49-F238E27FC236}">
              <a16:creationId xmlns:a16="http://schemas.microsoft.com/office/drawing/2014/main" id="{D5B02BC4-00AC-4680-8120-AC0F8CBBFD8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60" name="【認定こども園・幼稚園・保育所】&#10;有形固定資産減価償却率最大値テキスト">
          <a:extLst>
            <a:ext uri="{FF2B5EF4-FFF2-40B4-BE49-F238E27FC236}">
              <a16:creationId xmlns:a16="http://schemas.microsoft.com/office/drawing/2014/main" id="{F0A431F1-FD46-4863-AC2D-5DE878B57D57}"/>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a:extLst>
            <a:ext uri="{FF2B5EF4-FFF2-40B4-BE49-F238E27FC236}">
              <a16:creationId xmlns:a16="http://schemas.microsoft.com/office/drawing/2014/main" id="{5EBB8DC9-8A23-491C-BF75-0DF2933CE0F8}"/>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362" name="【認定こども園・幼稚園・保育所】&#10;有形固定資産減価償却率平均値テキスト">
          <a:extLst>
            <a:ext uri="{FF2B5EF4-FFF2-40B4-BE49-F238E27FC236}">
              <a16:creationId xmlns:a16="http://schemas.microsoft.com/office/drawing/2014/main" id="{B73539CD-1D2A-48BB-986E-893F990B02EC}"/>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63" name="フローチャート: 判断 362">
          <a:extLst>
            <a:ext uri="{FF2B5EF4-FFF2-40B4-BE49-F238E27FC236}">
              <a16:creationId xmlns:a16="http://schemas.microsoft.com/office/drawing/2014/main" id="{FC0997D9-BAB1-4384-93EC-56920752BCF8}"/>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64" name="フローチャート: 判断 363">
          <a:extLst>
            <a:ext uri="{FF2B5EF4-FFF2-40B4-BE49-F238E27FC236}">
              <a16:creationId xmlns:a16="http://schemas.microsoft.com/office/drawing/2014/main" id="{E05C3C28-A6F5-41C2-A8F3-C8091BEDE7BA}"/>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65" name="フローチャート: 判断 364">
          <a:extLst>
            <a:ext uri="{FF2B5EF4-FFF2-40B4-BE49-F238E27FC236}">
              <a16:creationId xmlns:a16="http://schemas.microsoft.com/office/drawing/2014/main" id="{6AEC8395-A480-4DC3-803C-2333EF75C146}"/>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366" name="フローチャート: 判断 365">
          <a:extLst>
            <a:ext uri="{FF2B5EF4-FFF2-40B4-BE49-F238E27FC236}">
              <a16:creationId xmlns:a16="http://schemas.microsoft.com/office/drawing/2014/main" id="{C42A9CB7-D4FB-42A1-A56C-82AD7E0D5022}"/>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367" name="フローチャート: 判断 366">
          <a:extLst>
            <a:ext uri="{FF2B5EF4-FFF2-40B4-BE49-F238E27FC236}">
              <a16:creationId xmlns:a16="http://schemas.microsoft.com/office/drawing/2014/main" id="{F6EC5FF0-C68C-49B0-8C73-BB05690192B0}"/>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51573BBE-A2BD-4092-8422-9D7AEC26725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225FA5BA-5DF0-45AE-8081-7B30D76B2E4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18198540-7BAC-45F9-AE23-8D8E913AEF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B5232965-1BC8-46AA-939E-67FF672DC6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A4B3302E-9DAC-402B-A236-54CCCCDD67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71120</xdr:rowOff>
    </xdr:from>
    <xdr:to>
      <xdr:col>76</xdr:col>
      <xdr:colOff>165100</xdr:colOff>
      <xdr:row>38</xdr:row>
      <xdr:rowOff>1270</xdr:rowOff>
    </xdr:to>
    <xdr:sp macro="" textlink="">
      <xdr:nvSpPr>
        <xdr:cNvPr id="373" name="楕円 372">
          <a:extLst>
            <a:ext uri="{FF2B5EF4-FFF2-40B4-BE49-F238E27FC236}">
              <a16:creationId xmlns:a16="http://schemas.microsoft.com/office/drawing/2014/main" id="{7C82A5FF-1444-4127-8EDD-0748D6C8090A}"/>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374" name="楕円 373">
          <a:extLst>
            <a:ext uri="{FF2B5EF4-FFF2-40B4-BE49-F238E27FC236}">
              <a16:creationId xmlns:a16="http://schemas.microsoft.com/office/drawing/2014/main" id="{694E90C8-396E-4495-88D7-753C8CF6C470}"/>
            </a:ext>
          </a:extLst>
        </xdr:cNvPr>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140970</xdr:rowOff>
    </xdr:to>
    <xdr:cxnSp macro="">
      <xdr:nvCxnSpPr>
        <xdr:cNvPr id="375" name="直線コネクタ 374">
          <a:extLst>
            <a:ext uri="{FF2B5EF4-FFF2-40B4-BE49-F238E27FC236}">
              <a16:creationId xmlns:a16="http://schemas.microsoft.com/office/drawing/2014/main" id="{8315A188-1F60-4730-B3FB-B5F2C3B7FE3C}"/>
            </a:ext>
          </a:extLst>
        </xdr:cNvPr>
        <xdr:cNvCxnSpPr/>
      </xdr:nvCxnSpPr>
      <xdr:spPr>
        <a:xfrm flipV="1">
          <a:off x="13703300" y="6465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376" name="n_1aveValue【認定こども園・幼稚園・保育所】&#10;有形固定資産減価償却率">
          <a:extLst>
            <a:ext uri="{FF2B5EF4-FFF2-40B4-BE49-F238E27FC236}">
              <a16:creationId xmlns:a16="http://schemas.microsoft.com/office/drawing/2014/main" id="{95E32F26-C3FB-4A3A-82EF-2E3F0D4BCF9B}"/>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77" name="n_2aveValue【認定こども園・幼稚園・保育所】&#10;有形固定資産減価償却率">
          <a:extLst>
            <a:ext uri="{FF2B5EF4-FFF2-40B4-BE49-F238E27FC236}">
              <a16:creationId xmlns:a16="http://schemas.microsoft.com/office/drawing/2014/main" id="{98ECAF6D-D72B-4291-8182-447E59E6810B}"/>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378" name="n_3aveValue【認定こども園・幼稚園・保育所】&#10;有形固定資産減価償却率">
          <a:extLst>
            <a:ext uri="{FF2B5EF4-FFF2-40B4-BE49-F238E27FC236}">
              <a16:creationId xmlns:a16="http://schemas.microsoft.com/office/drawing/2014/main" id="{4113E934-F86C-4968-8A0C-F410C9703AC9}"/>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379" name="n_4aveValue【認定こども園・幼稚園・保育所】&#10;有形固定資産減価償却率">
          <a:extLst>
            <a:ext uri="{FF2B5EF4-FFF2-40B4-BE49-F238E27FC236}">
              <a16:creationId xmlns:a16="http://schemas.microsoft.com/office/drawing/2014/main" id="{1BFA365B-DF43-40DA-A439-6512C212E525}"/>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380" name="n_2mainValue【認定こども園・幼稚園・保育所】&#10;有形固定資産減価償却率">
          <a:extLst>
            <a:ext uri="{FF2B5EF4-FFF2-40B4-BE49-F238E27FC236}">
              <a16:creationId xmlns:a16="http://schemas.microsoft.com/office/drawing/2014/main" id="{D884006A-4C62-4598-9EEB-50BD4BCF9522}"/>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381" name="n_3mainValue【認定こども園・幼稚園・保育所】&#10;有形固定資産減価償却率">
          <a:extLst>
            <a:ext uri="{FF2B5EF4-FFF2-40B4-BE49-F238E27FC236}">
              <a16:creationId xmlns:a16="http://schemas.microsoft.com/office/drawing/2014/main" id="{FF1A9A3E-A654-467A-B8A8-4D6FD70FDA6A}"/>
            </a:ext>
          </a:extLst>
        </xdr:cNvPr>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79978D15-0D5F-4CF2-AB6C-F0A4C434E5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67B577CB-3303-486B-82A5-7DF9EAB108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591F5E7F-8A50-42FB-A080-1A69FFCAAA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55DC560C-E90F-4625-9AAA-F4DAF1A7A9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DF5B86D4-6605-4334-8FBE-5CC5508FA4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79DF9F7A-AE7F-491B-963D-E1061B91AC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5555D00E-78FF-4C18-9912-409C5582E9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8FEFF1DF-E5D4-4850-950C-A249A9836ED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a:extLst>
            <a:ext uri="{FF2B5EF4-FFF2-40B4-BE49-F238E27FC236}">
              <a16:creationId xmlns:a16="http://schemas.microsoft.com/office/drawing/2014/main" id="{880E6500-AE6D-4D59-9F29-2FA90A7FBF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a:extLst>
            <a:ext uri="{FF2B5EF4-FFF2-40B4-BE49-F238E27FC236}">
              <a16:creationId xmlns:a16="http://schemas.microsoft.com/office/drawing/2014/main" id="{A0E31FD8-9CCA-400B-84CA-92B2F1D455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a:extLst>
            <a:ext uri="{FF2B5EF4-FFF2-40B4-BE49-F238E27FC236}">
              <a16:creationId xmlns:a16="http://schemas.microsoft.com/office/drawing/2014/main" id="{C9B3A2F2-22A4-4CEC-BB8D-4ADE96F3407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3090C762-93DF-4FC8-A78A-168037E7BF9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a:extLst>
            <a:ext uri="{FF2B5EF4-FFF2-40B4-BE49-F238E27FC236}">
              <a16:creationId xmlns:a16="http://schemas.microsoft.com/office/drawing/2014/main" id="{3CDE5879-82AD-47EF-A12C-823393FC91B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5" name="テキスト ボックス 394">
          <a:extLst>
            <a:ext uri="{FF2B5EF4-FFF2-40B4-BE49-F238E27FC236}">
              <a16:creationId xmlns:a16="http://schemas.microsoft.com/office/drawing/2014/main" id="{7B38FA4D-9149-4979-81EB-70EE106204F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a:extLst>
            <a:ext uri="{FF2B5EF4-FFF2-40B4-BE49-F238E27FC236}">
              <a16:creationId xmlns:a16="http://schemas.microsoft.com/office/drawing/2014/main" id="{67961A4D-BD2C-4898-AD0B-21351E00224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7" name="テキスト ボックス 396">
          <a:extLst>
            <a:ext uri="{FF2B5EF4-FFF2-40B4-BE49-F238E27FC236}">
              <a16:creationId xmlns:a16="http://schemas.microsoft.com/office/drawing/2014/main" id="{5DE3EAAF-DFFC-40A6-A59B-9869BA4C7C0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a:extLst>
            <a:ext uri="{FF2B5EF4-FFF2-40B4-BE49-F238E27FC236}">
              <a16:creationId xmlns:a16="http://schemas.microsoft.com/office/drawing/2014/main" id="{639CA5C0-7557-4CAE-8D57-01AE8C6F1E8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9" name="テキスト ボックス 398">
          <a:extLst>
            <a:ext uri="{FF2B5EF4-FFF2-40B4-BE49-F238E27FC236}">
              <a16:creationId xmlns:a16="http://schemas.microsoft.com/office/drawing/2014/main" id="{B2E78A5E-0BBD-4C62-860A-71468805410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a:extLst>
            <a:ext uri="{FF2B5EF4-FFF2-40B4-BE49-F238E27FC236}">
              <a16:creationId xmlns:a16="http://schemas.microsoft.com/office/drawing/2014/main" id="{DAB56AA2-3D38-43B5-BC07-4B4784E1F92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1" name="テキスト ボックス 400">
          <a:extLst>
            <a:ext uri="{FF2B5EF4-FFF2-40B4-BE49-F238E27FC236}">
              <a16:creationId xmlns:a16="http://schemas.microsoft.com/office/drawing/2014/main" id="{51AC95C0-475D-4C83-8CDC-E9D05E24F26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a:extLst>
            <a:ext uri="{FF2B5EF4-FFF2-40B4-BE49-F238E27FC236}">
              <a16:creationId xmlns:a16="http://schemas.microsoft.com/office/drawing/2014/main" id="{D41A935F-A414-461D-B17A-D761230024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a:extLst>
            <a:ext uri="{FF2B5EF4-FFF2-40B4-BE49-F238E27FC236}">
              <a16:creationId xmlns:a16="http://schemas.microsoft.com/office/drawing/2014/main" id="{0E56BEA0-140C-438A-83AD-73AEE52C5C8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a:extLst>
            <a:ext uri="{FF2B5EF4-FFF2-40B4-BE49-F238E27FC236}">
              <a16:creationId xmlns:a16="http://schemas.microsoft.com/office/drawing/2014/main" id="{AE6DF2C1-93F7-477B-8AA9-8D64059694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05" name="直線コネクタ 404">
          <a:extLst>
            <a:ext uri="{FF2B5EF4-FFF2-40B4-BE49-F238E27FC236}">
              <a16:creationId xmlns:a16="http://schemas.microsoft.com/office/drawing/2014/main" id="{07914353-4852-4F14-92C7-172BE6D4636D}"/>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06" name="【認定こども園・幼稚園・保育所】&#10;一人当たり面積最小値テキスト">
          <a:extLst>
            <a:ext uri="{FF2B5EF4-FFF2-40B4-BE49-F238E27FC236}">
              <a16:creationId xmlns:a16="http://schemas.microsoft.com/office/drawing/2014/main" id="{FE579EC2-4F32-43ED-9BA5-2F8BE4CCD1E8}"/>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07" name="直線コネクタ 406">
          <a:extLst>
            <a:ext uri="{FF2B5EF4-FFF2-40B4-BE49-F238E27FC236}">
              <a16:creationId xmlns:a16="http://schemas.microsoft.com/office/drawing/2014/main" id="{8CE34F2D-E975-41AA-814D-63A85B23D77F}"/>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08" name="【認定こども園・幼稚園・保育所】&#10;一人当たり面積最大値テキスト">
          <a:extLst>
            <a:ext uri="{FF2B5EF4-FFF2-40B4-BE49-F238E27FC236}">
              <a16:creationId xmlns:a16="http://schemas.microsoft.com/office/drawing/2014/main" id="{1CA7E84D-3006-4902-BA6C-D5A421A7D90C}"/>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09" name="直線コネクタ 408">
          <a:extLst>
            <a:ext uri="{FF2B5EF4-FFF2-40B4-BE49-F238E27FC236}">
              <a16:creationId xmlns:a16="http://schemas.microsoft.com/office/drawing/2014/main" id="{50069608-825D-4B96-B8C3-40F254C9EE43}"/>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10" name="【認定こども園・幼稚園・保育所】&#10;一人当たり面積平均値テキスト">
          <a:extLst>
            <a:ext uri="{FF2B5EF4-FFF2-40B4-BE49-F238E27FC236}">
              <a16:creationId xmlns:a16="http://schemas.microsoft.com/office/drawing/2014/main" id="{FBC216FD-C66A-4457-8AE2-A143ACBCABCB}"/>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11" name="フローチャート: 判断 410">
          <a:extLst>
            <a:ext uri="{FF2B5EF4-FFF2-40B4-BE49-F238E27FC236}">
              <a16:creationId xmlns:a16="http://schemas.microsoft.com/office/drawing/2014/main" id="{934C981E-E99E-42B6-B949-B7B92F49E8B5}"/>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12" name="フローチャート: 判断 411">
          <a:extLst>
            <a:ext uri="{FF2B5EF4-FFF2-40B4-BE49-F238E27FC236}">
              <a16:creationId xmlns:a16="http://schemas.microsoft.com/office/drawing/2014/main" id="{862BCC5F-7E18-4774-B285-3553D9FA7F0D}"/>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13" name="フローチャート: 判断 412">
          <a:extLst>
            <a:ext uri="{FF2B5EF4-FFF2-40B4-BE49-F238E27FC236}">
              <a16:creationId xmlns:a16="http://schemas.microsoft.com/office/drawing/2014/main" id="{049393FC-66FF-43B5-B2AA-8BAE686F7DCE}"/>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14" name="フローチャート: 判断 413">
          <a:extLst>
            <a:ext uri="{FF2B5EF4-FFF2-40B4-BE49-F238E27FC236}">
              <a16:creationId xmlns:a16="http://schemas.microsoft.com/office/drawing/2014/main" id="{BE635030-B334-47FF-98CC-A3E2061B3458}"/>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15" name="フローチャート: 判断 414">
          <a:extLst>
            <a:ext uri="{FF2B5EF4-FFF2-40B4-BE49-F238E27FC236}">
              <a16:creationId xmlns:a16="http://schemas.microsoft.com/office/drawing/2014/main" id="{A7E6ADE4-EBB5-4648-AC39-04D245FEDACE}"/>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6DD5C2B6-5BC1-4E7B-8D9C-E8D22B3674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55C65330-6350-4D39-A617-6BCB6D9242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462A4372-4B9C-4885-AB50-4C84AABBF2D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6AAB15AF-6193-4BE5-8665-4AA2D96B86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787CC43C-BB15-4B60-8AB7-9030123D97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142748</xdr:rowOff>
    </xdr:from>
    <xdr:to>
      <xdr:col>107</xdr:col>
      <xdr:colOff>101600</xdr:colOff>
      <xdr:row>39</xdr:row>
      <xdr:rowOff>72898</xdr:rowOff>
    </xdr:to>
    <xdr:sp macro="" textlink="">
      <xdr:nvSpPr>
        <xdr:cNvPr id="421" name="楕円 420">
          <a:extLst>
            <a:ext uri="{FF2B5EF4-FFF2-40B4-BE49-F238E27FC236}">
              <a16:creationId xmlns:a16="http://schemas.microsoft.com/office/drawing/2014/main" id="{14715A9B-931A-406C-A837-BBC5ECEB901B}"/>
            </a:ext>
          </a:extLst>
        </xdr:cNvPr>
        <xdr:cNvSpPr/>
      </xdr:nvSpPr>
      <xdr:spPr>
        <a:xfrm>
          <a:off x="20383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160274</xdr:rowOff>
    </xdr:from>
    <xdr:to>
      <xdr:col>102</xdr:col>
      <xdr:colOff>165100</xdr:colOff>
      <xdr:row>39</xdr:row>
      <xdr:rowOff>90424</xdr:rowOff>
    </xdr:to>
    <xdr:sp macro="" textlink="">
      <xdr:nvSpPr>
        <xdr:cNvPr id="422" name="楕円 421">
          <a:extLst>
            <a:ext uri="{FF2B5EF4-FFF2-40B4-BE49-F238E27FC236}">
              <a16:creationId xmlns:a16="http://schemas.microsoft.com/office/drawing/2014/main" id="{5FEBAA6F-98B6-43A1-B035-7D77D049FAFB}"/>
            </a:ext>
          </a:extLst>
        </xdr:cNvPr>
        <xdr:cNvSpPr/>
      </xdr:nvSpPr>
      <xdr:spPr>
        <a:xfrm>
          <a:off x="19494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22098</xdr:rowOff>
    </xdr:from>
    <xdr:to>
      <xdr:col>107</xdr:col>
      <xdr:colOff>50800</xdr:colOff>
      <xdr:row>39</xdr:row>
      <xdr:rowOff>39624</xdr:rowOff>
    </xdr:to>
    <xdr:cxnSp macro="">
      <xdr:nvCxnSpPr>
        <xdr:cNvPr id="423" name="直線コネクタ 422">
          <a:extLst>
            <a:ext uri="{FF2B5EF4-FFF2-40B4-BE49-F238E27FC236}">
              <a16:creationId xmlns:a16="http://schemas.microsoft.com/office/drawing/2014/main" id="{B977BA1C-A331-4CBD-A207-AC23B38F2FE7}"/>
            </a:ext>
          </a:extLst>
        </xdr:cNvPr>
        <xdr:cNvCxnSpPr/>
      </xdr:nvCxnSpPr>
      <xdr:spPr>
        <a:xfrm flipV="1">
          <a:off x="19545300" y="670864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24" name="n_1aveValue【認定こども園・幼稚園・保育所】&#10;一人当たり面積">
          <a:extLst>
            <a:ext uri="{FF2B5EF4-FFF2-40B4-BE49-F238E27FC236}">
              <a16:creationId xmlns:a16="http://schemas.microsoft.com/office/drawing/2014/main" id="{C17AFB96-E19A-4A62-936C-6F8B542F8234}"/>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25" name="n_2aveValue【認定こども園・幼稚園・保育所】&#10;一人当たり面積">
          <a:extLst>
            <a:ext uri="{FF2B5EF4-FFF2-40B4-BE49-F238E27FC236}">
              <a16:creationId xmlns:a16="http://schemas.microsoft.com/office/drawing/2014/main" id="{269DBAC6-A55A-496E-A3EE-812F5983E8AD}"/>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426" name="n_3aveValue【認定こども園・幼稚園・保育所】&#10;一人当たり面積">
          <a:extLst>
            <a:ext uri="{FF2B5EF4-FFF2-40B4-BE49-F238E27FC236}">
              <a16:creationId xmlns:a16="http://schemas.microsoft.com/office/drawing/2014/main" id="{094F8CE5-37D2-47E3-B348-79088D6721C8}"/>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27" name="n_4aveValue【認定こども園・幼稚園・保育所】&#10;一人当たり面積">
          <a:extLst>
            <a:ext uri="{FF2B5EF4-FFF2-40B4-BE49-F238E27FC236}">
              <a16:creationId xmlns:a16="http://schemas.microsoft.com/office/drawing/2014/main" id="{62ABA4B6-F2ED-4CD4-B760-ACA5CEB22E32}"/>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89425</xdr:rowOff>
    </xdr:from>
    <xdr:ext cx="469744" cy="259045"/>
    <xdr:sp macro="" textlink="">
      <xdr:nvSpPr>
        <xdr:cNvPr id="428" name="n_2mainValue【認定こども園・幼稚園・保育所】&#10;一人当たり面積">
          <a:extLst>
            <a:ext uri="{FF2B5EF4-FFF2-40B4-BE49-F238E27FC236}">
              <a16:creationId xmlns:a16="http://schemas.microsoft.com/office/drawing/2014/main" id="{264FC8BD-CB72-4BEB-8989-E22C64A7FD29}"/>
            </a:ext>
          </a:extLst>
        </xdr:cNvPr>
        <xdr:cNvSpPr txBox="1"/>
      </xdr:nvSpPr>
      <xdr:spPr>
        <a:xfrm>
          <a:off x="20199427"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106951</xdr:rowOff>
    </xdr:from>
    <xdr:ext cx="469744" cy="259045"/>
    <xdr:sp macro="" textlink="">
      <xdr:nvSpPr>
        <xdr:cNvPr id="429" name="n_3mainValue【認定こども園・幼稚園・保育所】&#10;一人当たり面積">
          <a:extLst>
            <a:ext uri="{FF2B5EF4-FFF2-40B4-BE49-F238E27FC236}">
              <a16:creationId xmlns:a16="http://schemas.microsoft.com/office/drawing/2014/main" id="{13F9CABF-D198-4A60-94A2-813F7E92A847}"/>
            </a:ext>
          </a:extLst>
        </xdr:cNvPr>
        <xdr:cNvSpPr txBox="1"/>
      </xdr:nvSpPr>
      <xdr:spPr>
        <a:xfrm>
          <a:off x="193104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a:extLst>
            <a:ext uri="{FF2B5EF4-FFF2-40B4-BE49-F238E27FC236}">
              <a16:creationId xmlns:a16="http://schemas.microsoft.com/office/drawing/2014/main" id="{2BE81863-E420-4223-BCCD-5C5B93EDFA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a:extLst>
            <a:ext uri="{FF2B5EF4-FFF2-40B4-BE49-F238E27FC236}">
              <a16:creationId xmlns:a16="http://schemas.microsoft.com/office/drawing/2014/main" id="{E40C4F6B-817F-4FE5-90AA-2B05EC5F76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a:extLst>
            <a:ext uri="{FF2B5EF4-FFF2-40B4-BE49-F238E27FC236}">
              <a16:creationId xmlns:a16="http://schemas.microsoft.com/office/drawing/2014/main" id="{30EFCDB2-1FB0-45AD-B5AD-EC56AE66D7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a:extLst>
            <a:ext uri="{FF2B5EF4-FFF2-40B4-BE49-F238E27FC236}">
              <a16:creationId xmlns:a16="http://schemas.microsoft.com/office/drawing/2014/main" id="{822AA5D3-D792-49D5-9A38-59AEC814C3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a:extLst>
            <a:ext uri="{FF2B5EF4-FFF2-40B4-BE49-F238E27FC236}">
              <a16:creationId xmlns:a16="http://schemas.microsoft.com/office/drawing/2014/main" id="{70DCC698-1658-42B1-8739-127B1DD3B3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a:extLst>
            <a:ext uri="{FF2B5EF4-FFF2-40B4-BE49-F238E27FC236}">
              <a16:creationId xmlns:a16="http://schemas.microsoft.com/office/drawing/2014/main" id="{26951758-2EA5-4128-9F80-35F2C076BA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a:extLst>
            <a:ext uri="{FF2B5EF4-FFF2-40B4-BE49-F238E27FC236}">
              <a16:creationId xmlns:a16="http://schemas.microsoft.com/office/drawing/2014/main" id="{BC8C3E1C-A519-48CA-BA99-0C395774CF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a:extLst>
            <a:ext uri="{FF2B5EF4-FFF2-40B4-BE49-F238E27FC236}">
              <a16:creationId xmlns:a16="http://schemas.microsoft.com/office/drawing/2014/main" id="{BFB1F2E1-4729-4C26-B625-D3E51976EA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a:extLst>
            <a:ext uri="{FF2B5EF4-FFF2-40B4-BE49-F238E27FC236}">
              <a16:creationId xmlns:a16="http://schemas.microsoft.com/office/drawing/2014/main" id="{E41AA7AC-0B35-406A-AFCE-D4BF3D76C94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a:extLst>
            <a:ext uri="{FF2B5EF4-FFF2-40B4-BE49-F238E27FC236}">
              <a16:creationId xmlns:a16="http://schemas.microsoft.com/office/drawing/2014/main" id="{64896AAB-33A8-4A2F-9C50-69D446287C2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0" name="テキスト ボックス 439">
          <a:extLst>
            <a:ext uri="{FF2B5EF4-FFF2-40B4-BE49-F238E27FC236}">
              <a16:creationId xmlns:a16="http://schemas.microsoft.com/office/drawing/2014/main" id="{1CE86541-4C3B-4F8B-BDE3-C8D9F055CB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1" name="直線コネクタ 440">
          <a:extLst>
            <a:ext uri="{FF2B5EF4-FFF2-40B4-BE49-F238E27FC236}">
              <a16:creationId xmlns:a16="http://schemas.microsoft.com/office/drawing/2014/main" id="{2B2EC875-681F-4FA2-9618-924CD5CEF77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42" name="テキスト ボックス 441">
          <a:extLst>
            <a:ext uri="{FF2B5EF4-FFF2-40B4-BE49-F238E27FC236}">
              <a16:creationId xmlns:a16="http://schemas.microsoft.com/office/drawing/2014/main" id="{5B0D4658-6A14-44F5-B746-7917C91ED12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3" name="直線コネクタ 442">
          <a:extLst>
            <a:ext uri="{FF2B5EF4-FFF2-40B4-BE49-F238E27FC236}">
              <a16:creationId xmlns:a16="http://schemas.microsoft.com/office/drawing/2014/main" id="{21A29457-37FD-46EF-AB51-CB067CD6F79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4" name="テキスト ボックス 443">
          <a:extLst>
            <a:ext uri="{FF2B5EF4-FFF2-40B4-BE49-F238E27FC236}">
              <a16:creationId xmlns:a16="http://schemas.microsoft.com/office/drawing/2014/main" id="{9D8622C3-BB9E-4C54-85AD-15FCEF24E77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5" name="直線コネクタ 444">
          <a:extLst>
            <a:ext uri="{FF2B5EF4-FFF2-40B4-BE49-F238E27FC236}">
              <a16:creationId xmlns:a16="http://schemas.microsoft.com/office/drawing/2014/main" id="{116CF64E-E5A3-4E31-8C72-3335C820804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6" name="テキスト ボックス 445">
          <a:extLst>
            <a:ext uri="{FF2B5EF4-FFF2-40B4-BE49-F238E27FC236}">
              <a16:creationId xmlns:a16="http://schemas.microsoft.com/office/drawing/2014/main" id="{2AF1BC7A-83B9-409C-A244-1714BE4E948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7" name="直線コネクタ 446">
          <a:extLst>
            <a:ext uri="{FF2B5EF4-FFF2-40B4-BE49-F238E27FC236}">
              <a16:creationId xmlns:a16="http://schemas.microsoft.com/office/drawing/2014/main" id="{DBA1BAE1-6BAE-44B7-8937-5051048E3EC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8" name="テキスト ボックス 447">
          <a:extLst>
            <a:ext uri="{FF2B5EF4-FFF2-40B4-BE49-F238E27FC236}">
              <a16:creationId xmlns:a16="http://schemas.microsoft.com/office/drawing/2014/main" id="{753F3727-1976-4346-BD52-E4D76491F28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9" name="直線コネクタ 448">
          <a:extLst>
            <a:ext uri="{FF2B5EF4-FFF2-40B4-BE49-F238E27FC236}">
              <a16:creationId xmlns:a16="http://schemas.microsoft.com/office/drawing/2014/main" id="{E70B953B-2A09-4C2F-A833-733443F78F2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0" name="テキスト ボックス 449">
          <a:extLst>
            <a:ext uri="{FF2B5EF4-FFF2-40B4-BE49-F238E27FC236}">
              <a16:creationId xmlns:a16="http://schemas.microsoft.com/office/drawing/2014/main" id="{30C0DC2A-999B-47CD-84A6-96A99778E6D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1" name="直線コネクタ 450">
          <a:extLst>
            <a:ext uri="{FF2B5EF4-FFF2-40B4-BE49-F238E27FC236}">
              <a16:creationId xmlns:a16="http://schemas.microsoft.com/office/drawing/2014/main" id="{79BB9007-AB86-4E0F-AFEF-A4894050FA7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52" name="テキスト ボックス 451">
          <a:extLst>
            <a:ext uri="{FF2B5EF4-FFF2-40B4-BE49-F238E27FC236}">
              <a16:creationId xmlns:a16="http://schemas.microsoft.com/office/drawing/2014/main" id="{AA469B96-6329-4D22-9B0B-B9870B86659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3" name="直線コネクタ 452">
          <a:extLst>
            <a:ext uri="{FF2B5EF4-FFF2-40B4-BE49-F238E27FC236}">
              <a16:creationId xmlns:a16="http://schemas.microsoft.com/office/drawing/2014/main" id="{C8EC95D6-51A5-4430-B62B-FA046C6740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a:extLst>
            <a:ext uri="{FF2B5EF4-FFF2-40B4-BE49-F238E27FC236}">
              <a16:creationId xmlns:a16="http://schemas.microsoft.com/office/drawing/2014/main" id="{FF20DEF9-82C9-426C-B02C-5F753727B18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55" name="直線コネクタ 454">
          <a:extLst>
            <a:ext uri="{FF2B5EF4-FFF2-40B4-BE49-F238E27FC236}">
              <a16:creationId xmlns:a16="http://schemas.microsoft.com/office/drawing/2014/main" id="{BB117E4A-E503-464D-9C6D-ED2682DFFCDA}"/>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56" name="【学校施設】&#10;有形固定資産減価償却率最小値テキスト">
          <a:extLst>
            <a:ext uri="{FF2B5EF4-FFF2-40B4-BE49-F238E27FC236}">
              <a16:creationId xmlns:a16="http://schemas.microsoft.com/office/drawing/2014/main" id="{B8C3AF5A-8765-4AD6-A5A5-B1845CF57EE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57" name="直線コネクタ 456">
          <a:extLst>
            <a:ext uri="{FF2B5EF4-FFF2-40B4-BE49-F238E27FC236}">
              <a16:creationId xmlns:a16="http://schemas.microsoft.com/office/drawing/2014/main" id="{EB7667D0-56DE-4867-9171-D9F5ED9E968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58" name="【学校施設】&#10;有形固定資産減価償却率最大値テキスト">
          <a:extLst>
            <a:ext uri="{FF2B5EF4-FFF2-40B4-BE49-F238E27FC236}">
              <a16:creationId xmlns:a16="http://schemas.microsoft.com/office/drawing/2014/main" id="{B1995A2A-156A-4F9C-B129-29AD444202DB}"/>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59" name="直線コネクタ 458">
          <a:extLst>
            <a:ext uri="{FF2B5EF4-FFF2-40B4-BE49-F238E27FC236}">
              <a16:creationId xmlns:a16="http://schemas.microsoft.com/office/drawing/2014/main" id="{5FF639E3-7D84-43C1-824A-2EA079C24B9D}"/>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460" name="【学校施設】&#10;有形固定資産減価償却率平均値テキスト">
          <a:extLst>
            <a:ext uri="{FF2B5EF4-FFF2-40B4-BE49-F238E27FC236}">
              <a16:creationId xmlns:a16="http://schemas.microsoft.com/office/drawing/2014/main" id="{B2A1643E-56BC-4911-AAA1-345B16532DD7}"/>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61" name="フローチャート: 判断 460">
          <a:extLst>
            <a:ext uri="{FF2B5EF4-FFF2-40B4-BE49-F238E27FC236}">
              <a16:creationId xmlns:a16="http://schemas.microsoft.com/office/drawing/2014/main" id="{7D5431E1-052E-4CEA-8BC6-90663A5D1861}"/>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62" name="フローチャート: 判断 461">
          <a:extLst>
            <a:ext uri="{FF2B5EF4-FFF2-40B4-BE49-F238E27FC236}">
              <a16:creationId xmlns:a16="http://schemas.microsoft.com/office/drawing/2014/main" id="{EFABAD4D-0012-42EA-8D1D-46C675460791}"/>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63" name="フローチャート: 判断 462">
          <a:extLst>
            <a:ext uri="{FF2B5EF4-FFF2-40B4-BE49-F238E27FC236}">
              <a16:creationId xmlns:a16="http://schemas.microsoft.com/office/drawing/2014/main" id="{79E97E00-0443-4C2E-ACFE-5BEE5A75966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464" name="フローチャート: 判断 463">
          <a:extLst>
            <a:ext uri="{FF2B5EF4-FFF2-40B4-BE49-F238E27FC236}">
              <a16:creationId xmlns:a16="http://schemas.microsoft.com/office/drawing/2014/main" id="{58C0AE79-2DA3-4B8D-95FF-17CEAF3FB4E2}"/>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465" name="フローチャート: 判断 464">
          <a:extLst>
            <a:ext uri="{FF2B5EF4-FFF2-40B4-BE49-F238E27FC236}">
              <a16:creationId xmlns:a16="http://schemas.microsoft.com/office/drawing/2014/main" id="{D8385035-A1CC-47BA-AA92-581E6DB102F6}"/>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555026A4-D0C2-4B4D-B333-6556828B52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2AA2370E-DBEB-4352-902D-EC1BFE6AAF6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C906768E-3CC2-473E-A6FB-68526822E4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7EC1E4CD-0D57-4E07-B7AE-E4491102F3A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9A2DFC28-46A1-4CA4-B1F5-5FD4D36C3A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130447</xdr:rowOff>
    </xdr:from>
    <xdr:to>
      <xdr:col>76</xdr:col>
      <xdr:colOff>165100</xdr:colOff>
      <xdr:row>62</xdr:row>
      <xdr:rowOff>60597</xdr:rowOff>
    </xdr:to>
    <xdr:sp macro="" textlink="">
      <xdr:nvSpPr>
        <xdr:cNvPr id="471" name="楕円 470">
          <a:extLst>
            <a:ext uri="{FF2B5EF4-FFF2-40B4-BE49-F238E27FC236}">
              <a16:creationId xmlns:a16="http://schemas.microsoft.com/office/drawing/2014/main" id="{57A248D3-D872-45A0-8E7D-FB7521B80E96}"/>
            </a:ext>
          </a:extLst>
        </xdr:cNvPr>
        <xdr:cNvSpPr/>
      </xdr:nvSpPr>
      <xdr:spPr>
        <a:xfrm>
          <a:off x="14541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112485</xdr:rowOff>
    </xdr:from>
    <xdr:to>
      <xdr:col>72</xdr:col>
      <xdr:colOff>38100</xdr:colOff>
      <xdr:row>62</xdr:row>
      <xdr:rowOff>42635</xdr:rowOff>
    </xdr:to>
    <xdr:sp macro="" textlink="">
      <xdr:nvSpPr>
        <xdr:cNvPr id="472" name="楕円 471">
          <a:extLst>
            <a:ext uri="{FF2B5EF4-FFF2-40B4-BE49-F238E27FC236}">
              <a16:creationId xmlns:a16="http://schemas.microsoft.com/office/drawing/2014/main" id="{3BD9B1B0-5439-4569-B56E-C9527F86D875}"/>
            </a:ext>
          </a:extLst>
        </xdr:cNvPr>
        <xdr:cNvSpPr/>
      </xdr:nvSpPr>
      <xdr:spPr>
        <a:xfrm>
          <a:off x="13652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163285</xdr:rowOff>
    </xdr:from>
    <xdr:to>
      <xdr:col>76</xdr:col>
      <xdr:colOff>114300</xdr:colOff>
      <xdr:row>62</xdr:row>
      <xdr:rowOff>9797</xdr:rowOff>
    </xdr:to>
    <xdr:cxnSp macro="">
      <xdr:nvCxnSpPr>
        <xdr:cNvPr id="473" name="直線コネクタ 472">
          <a:extLst>
            <a:ext uri="{FF2B5EF4-FFF2-40B4-BE49-F238E27FC236}">
              <a16:creationId xmlns:a16="http://schemas.microsoft.com/office/drawing/2014/main" id="{8BCD1135-2037-416D-8573-5E49F37981A8}"/>
            </a:ext>
          </a:extLst>
        </xdr:cNvPr>
        <xdr:cNvCxnSpPr/>
      </xdr:nvCxnSpPr>
      <xdr:spPr>
        <a:xfrm>
          <a:off x="13703300" y="106217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74" name="n_1aveValue【学校施設】&#10;有形固定資産減価償却率">
          <a:extLst>
            <a:ext uri="{FF2B5EF4-FFF2-40B4-BE49-F238E27FC236}">
              <a16:creationId xmlns:a16="http://schemas.microsoft.com/office/drawing/2014/main" id="{7AAF7B56-6481-4067-A0EB-5B2F2994A44B}"/>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75" name="n_2aveValue【学校施設】&#10;有形固定資産減価償却率">
          <a:extLst>
            <a:ext uri="{FF2B5EF4-FFF2-40B4-BE49-F238E27FC236}">
              <a16:creationId xmlns:a16="http://schemas.microsoft.com/office/drawing/2014/main" id="{1BFE03D1-B329-43CD-B0F1-C6195639A1F6}"/>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476" name="n_3aveValue【学校施設】&#10;有形固定資産減価償却率">
          <a:extLst>
            <a:ext uri="{FF2B5EF4-FFF2-40B4-BE49-F238E27FC236}">
              <a16:creationId xmlns:a16="http://schemas.microsoft.com/office/drawing/2014/main" id="{DF223CDC-DC4A-41B9-96C7-BBB9A52990BA}"/>
            </a:ext>
          </a:extLst>
        </xdr:cNvPr>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477" name="n_4aveValue【学校施設】&#10;有形固定資産減価償却率">
          <a:extLst>
            <a:ext uri="{FF2B5EF4-FFF2-40B4-BE49-F238E27FC236}">
              <a16:creationId xmlns:a16="http://schemas.microsoft.com/office/drawing/2014/main" id="{AF9AEE86-288D-433E-966E-119EC79BD9A7}"/>
            </a:ext>
          </a:extLst>
        </xdr:cNvPr>
        <xdr:cNvSpPr txBox="1"/>
      </xdr:nvSpPr>
      <xdr:spPr>
        <a:xfrm>
          <a:off x="12611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51724</xdr:rowOff>
    </xdr:from>
    <xdr:ext cx="405111" cy="259045"/>
    <xdr:sp macro="" textlink="">
      <xdr:nvSpPr>
        <xdr:cNvPr id="478" name="n_2mainValue【学校施設】&#10;有形固定資産減価償却率">
          <a:extLst>
            <a:ext uri="{FF2B5EF4-FFF2-40B4-BE49-F238E27FC236}">
              <a16:creationId xmlns:a16="http://schemas.microsoft.com/office/drawing/2014/main" id="{5CF14AB0-6ACA-4FAB-83F9-F573B112A86E}"/>
            </a:ext>
          </a:extLst>
        </xdr:cNvPr>
        <xdr:cNvSpPr txBox="1"/>
      </xdr:nvSpPr>
      <xdr:spPr>
        <a:xfrm>
          <a:off x="14389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33762</xdr:rowOff>
    </xdr:from>
    <xdr:ext cx="405111" cy="259045"/>
    <xdr:sp macro="" textlink="">
      <xdr:nvSpPr>
        <xdr:cNvPr id="479" name="n_3mainValue【学校施設】&#10;有形固定資産減価償却率">
          <a:extLst>
            <a:ext uri="{FF2B5EF4-FFF2-40B4-BE49-F238E27FC236}">
              <a16:creationId xmlns:a16="http://schemas.microsoft.com/office/drawing/2014/main" id="{7DDFBFC2-4E04-48EB-ACF9-CE244A12DE90}"/>
            </a:ext>
          </a:extLst>
        </xdr:cNvPr>
        <xdr:cNvSpPr txBox="1"/>
      </xdr:nvSpPr>
      <xdr:spPr>
        <a:xfrm>
          <a:off x="13500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a:extLst>
            <a:ext uri="{FF2B5EF4-FFF2-40B4-BE49-F238E27FC236}">
              <a16:creationId xmlns:a16="http://schemas.microsoft.com/office/drawing/2014/main" id="{718016C0-7CA4-437E-AA8C-4D3DDEE93C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a:extLst>
            <a:ext uri="{FF2B5EF4-FFF2-40B4-BE49-F238E27FC236}">
              <a16:creationId xmlns:a16="http://schemas.microsoft.com/office/drawing/2014/main" id="{E73E2D56-1BE1-489A-BA9D-22D688A6E2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a:extLst>
            <a:ext uri="{FF2B5EF4-FFF2-40B4-BE49-F238E27FC236}">
              <a16:creationId xmlns:a16="http://schemas.microsoft.com/office/drawing/2014/main" id="{D62F8C0B-E0ED-4ED2-AA37-94B86548A9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a:extLst>
            <a:ext uri="{FF2B5EF4-FFF2-40B4-BE49-F238E27FC236}">
              <a16:creationId xmlns:a16="http://schemas.microsoft.com/office/drawing/2014/main" id="{5E225196-9948-4626-B4AF-3C84975ED7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a:extLst>
            <a:ext uri="{FF2B5EF4-FFF2-40B4-BE49-F238E27FC236}">
              <a16:creationId xmlns:a16="http://schemas.microsoft.com/office/drawing/2014/main" id="{8FA851E8-BD31-444E-A751-C4D62785C1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a:extLst>
            <a:ext uri="{FF2B5EF4-FFF2-40B4-BE49-F238E27FC236}">
              <a16:creationId xmlns:a16="http://schemas.microsoft.com/office/drawing/2014/main" id="{1F13A11E-2B04-44A1-8703-2FDBE8E69A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a:extLst>
            <a:ext uri="{FF2B5EF4-FFF2-40B4-BE49-F238E27FC236}">
              <a16:creationId xmlns:a16="http://schemas.microsoft.com/office/drawing/2014/main" id="{36FD593F-D301-4505-99C9-C881169CC7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a:extLst>
            <a:ext uri="{FF2B5EF4-FFF2-40B4-BE49-F238E27FC236}">
              <a16:creationId xmlns:a16="http://schemas.microsoft.com/office/drawing/2014/main" id="{95BBBE81-36DE-4527-8AA9-AD80FE9C17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a:extLst>
            <a:ext uri="{FF2B5EF4-FFF2-40B4-BE49-F238E27FC236}">
              <a16:creationId xmlns:a16="http://schemas.microsoft.com/office/drawing/2014/main" id="{6EF362BC-2C4D-4905-BB6A-16ACFE4993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a:extLst>
            <a:ext uri="{FF2B5EF4-FFF2-40B4-BE49-F238E27FC236}">
              <a16:creationId xmlns:a16="http://schemas.microsoft.com/office/drawing/2014/main" id="{C01CE158-E817-4C52-86CD-48985BB7F2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0" name="直線コネクタ 489">
          <a:extLst>
            <a:ext uri="{FF2B5EF4-FFF2-40B4-BE49-F238E27FC236}">
              <a16:creationId xmlns:a16="http://schemas.microsoft.com/office/drawing/2014/main" id="{D9ECF040-4E46-4772-890D-1CC057B7373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1" name="テキスト ボックス 490">
          <a:extLst>
            <a:ext uri="{FF2B5EF4-FFF2-40B4-BE49-F238E27FC236}">
              <a16:creationId xmlns:a16="http://schemas.microsoft.com/office/drawing/2014/main" id="{1A9C3DF9-1E0C-440D-B1F0-D4B1E853EA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2" name="直線コネクタ 491">
          <a:extLst>
            <a:ext uri="{FF2B5EF4-FFF2-40B4-BE49-F238E27FC236}">
              <a16:creationId xmlns:a16="http://schemas.microsoft.com/office/drawing/2014/main" id="{5CA61FB0-9A6A-4BD6-94DE-D0A79E84BFF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3" name="テキスト ボックス 492">
          <a:extLst>
            <a:ext uri="{FF2B5EF4-FFF2-40B4-BE49-F238E27FC236}">
              <a16:creationId xmlns:a16="http://schemas.microsoft.com/office/drawing/2014/main" id="{69C940C3-C4E1-4A92-A983-CFF8D43B734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4" name="直線コネクタ 493">
          <a:extLst>
            <a:ext uri="{FF2B5EF4-FFF2-40B4-BE49-F238E27FC236}">
              <a16:creationId xmlns:a16="http://schemas.microsoft.com/office/drawing/2014/main" id="{3862AC60-5CC4-46F8-B9CE-F828FE26136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5" name="テキスト ボックス 494">
          <a:extLst>
            <a:ext uri="{FF2B5EF4-FFF2-40B4-BE49-F238E27FC236}">
              <a16:creationId xmlns:a16="http://schemas.microsoft.com/office/drawing/2014/main" id="{9786EB35-8F7F-4C82-9B27-9C196E1AC5F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6" name="直線コネクタ 495">
          <a:extLst>
            <a:ext uri="{FF2B5EF4-FFF2-40B4-BE49-F238E27FC236}">
              <a16:creationId xmlns:a16="http://schemas.microsoft.com/office/drawing/2014/main" id="{87908331-B985-4E11-927E-946EDE367F1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97" name="テキスト ボックス 496">
          <a:extLst>
            <a:ext uri="{FF2B5EF4-FFF2-40B4-BE49-F238E27FC236}">
              <a16:creationId xmlns:a16="http://schemas.microsoft.com/office/drawing/2014/main" id="{CFED13DC-31A3-419F-881F-8FAC022FB88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8" name="直線コネクタ 497">
          <a:extLst>
            <a:ext uri="{FF2B5EF4-FFF2-40B4-BE49-F238E27FC236}">
              <a16:creationId xmlns:a16="http://schemas.microsoft.com/office/drawing/2014/main" id="{4692EAA7-BD2C-413D-BC28-6DD77FACD77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9" name="テキスト ボックス 498">
          <a:extLst>
            <a:ext uri="{FF2B5EF4-FFF2-40B4-BE49-F238E27FC236}">
              <a16:creationId xmlns:a16="http://schemas.microsoft.com/office/drawing/2014/main" id="{EFA57D32-5460-4211-9B8B-4BC96B16923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id="{99FB7A92-BC13-4DFA-B7CA-7883165CE2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1" name="テキスト ボックス 500">
          <a:extLst>
            <a:ext uri="{FF2B5EF4-FFF2-40B4-BE49-F238E27FC236}">
              <a16:creationId xmlns:a16="http://schemas.microsoft.com/office/drawing/2014/main" id="{76CA2FD2-EFE7-4FF6-90F6-449596CFD3D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id="{70A7D3F4-1914-401A-A3ED-D8A8AFFADF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03" name="直線コネクタ 502">
          <a:extLst>
            <a:ext uri="{FF2B5EF4-FFF2-40B4-BE49-F238E27FC236}">
              <a16:creationId xmlns:a16="http://schemas.microsoft.com/office/drawing/2014/main" id="{36D4D5E0-A544-40B1-A5D9-4324ADF75331}"/>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04" name="【学校施設】&#10;一人当たり面積最小値テキスト">
          <a:extLst>
            <a:ext uri="{FF2B5EF4-FFF2-40B4-BE49-F238E27FC236}">
              <a16:creationId xmlns:a16="http://schemas.microsoft.com/office/drawing/2014/main" id="{D8558C17-B9C6-404E-872F-A5766A6C137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05" name="直線コネクタ 504">
          <a:extLst>
            <a:ext uri="{FF2B5EF4-FFF2-40B4-BE49-F238E27FC236}">
              <a16:creationId xmlns:a16="http://schemas.microsoft.com/office/drawing/2014/main" id="{5BFD4FD8-C5CB-4F65-A23B-D509AE4C783C}"/>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06" name="【学校施設】&#10;一人当たり面積最大値テキスト">
          <a:extLst>
            <a:ext uri="{FF2B5EF4-FFF2-40B4-BE49-F238E27FC236}">
              <a16:creationId xmlns:a16="http://schemas.microsoft.com/office/drawing/2014/main" id="{8ECCD3A5-6580-4F73-A3A4-2CC0A7348F03}"/>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07" name="直線コネクタ 506">
          <a:extLst>
            <a:ext uri="{FF2B5EF4-FFF2-40B4-BE49-F238E27FC236}">
              <a16:creationId xmlns:a16="http://schemas.microsoft.com/office/drawing/2014/main" id="{FFF7FC5D-E602-4785-BBC1-5AB1FF45A11D}"/>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08" name="【学校施設】&#10;一人当たり面積平均値テキスト">
          <a:extLst>
            <a:ext uri="{FF2B5EF4-FFF2-40B4-BE49-F238E27FC236}">
              <a16:creationId xmlns:a16="http://schemas.microsoft.com/office/drawing/2014/main" id="{41029E4B-174C-4EA1-BE92-83CADDEB6690}"/>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09" name="フローチャート: 判断 508">
          <a:extLst>
            <a:ext uri="{FF2B5EF4-FFF2-40B4-BE49-F238E27FC236}">
              <a16:creationId xmlns:a16="http://schemas.microsoft.com/office/drawing/2014/main" id="{7CE90066-C596-4828-ACC9-BE3B1E2B1489}"/>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10" name="フローチャート: 判断 509">
          <a:extLst>
            <a:ext uri="{FF2B5EF4-FFF2-40B4-BE49-F238E27FC236}">
              <a16:creationId xmlns:a16="http://schemas.microsoft.com/office/drawing/2014/main" id="{D5973CDF-D77F-4BE9-8F82-59E1506FF391}"/>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11" name="フローチャート: 判断 510">
          <a:extLst>
            <a:ext uri="{FF2B5EF4-FFF2-40B4-BE49-F238E27FC236}">
              <a16:creationId xmlns:a16="http://schemas.microsoft.com/office/drawing/2014/main" id="{BFDA5452-D6B1-4E67-82DC-729DD3309183}"/>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12" name="フローチャート: 判断 511">
          <a:extLst>
            <a:ext uri="{FF2B5EF4-FFF2-40B4-BE49-F238E27FC236}">
              <a16:creationId xmlns:a16="http://schemas.microsoft.com/office/drawing/2014/main" id="{CD1D66F8-6662-4271-88E3-54DE4734B651}"/>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13" name="フローチャート: 判断 512">
          <a:extLst>
            <a:ext uri="{FF2B5EF4-FFF2-40B4-BE49-F238E27FC236}">
              <a16:creationId xmlns:a16="http://schemas.microsoft.com/office/drawing/2014/main" id="{CF98BD9A-1A28-4753-AE35-0869575DDE27}"/>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8A06573A-EE5D-439E-97A5-C889A8F924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CB771CC5-3AA0-430F-94D1-CD1579ACE4C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24617B7D-590A-4CE1-B64E-DA06F56809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88DB285C-2C30-4CCB-9D3B-DEA6324188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46C4B8E4-D5FA-4925-B42B-1D8036EA34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155626</xdr:rowOff>
    </xdr:from>
    <xdr:to>
      <xdr:col>107</xdr:col>
      <xdr:colOff>101600</xdr:colOff>
      <xdr:row>63</xdr:row>
      <xdr:rowOff>85776</xdr:rowOff>
    </xdr:to>
    <xdr:sp macro="" textlink="">
      <xdr:nvSpPr>
        <xdr:cNvPr id="519" name="楕円 518">
          <a:extLst>
            <a:ext uri="{FF2B5EF4-FFF2-40B4-BE49-F238E27FC236}">
              <a16:creationId xmlns:a16="http://schemas.microsoft.com/office/drawing/2014/main" id="{1A00D022-6201-4141-84C8-55A23AFFDEEE}"/>
            </a:ext>
          </a:extLst>
        </xdr:cNvPr>
        <xdr:cNvSpPr/>
      </xdr:nvSpPr>
      <xdr:spPr>
        <a:xfrm>
          <a:off x="20383500" y="107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520" name="楕円 519">
          <a:extLst>
            <a:ext uri="{FF2B5EF4-FFF2-40B4-BE49-F238E27FC236}">
              <a16:creationId xmlns:a16="http://schemas.microsoft.com/office/drawing/2014/main" id="{6FDA3086-81C4-4FB8-A1FB-937E8DA6C2F7}"/>
            </a:ext>
          </a:extLst>
        </xdr:cNvPr>
        <xdr:cNvSpPr/>
      </xdr:nvSpPr>
      <xdr:spPr>
        <a:xfrm>
          <a:off x="19494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34976</xdr:rowOff>
    </xdr:from>
    <xdr:to>
      <xdr:col>107</xdr:col>
      <xdr:colOff>50800</xdr:colOff>
      <xdr:row>63</xdr:row>
      <xdr:rowOff>41910</xdr:rowOff>
    </xdr:to>
    <xdr:cxnSp macro="">
      <xdr:nvCxnSpPr>
        <xdr:cNvPr id="521" name="直線コネクタ 520">
          <a:extLst>
            <a:ext uri="{FF2B5EF4-FFF2-40B4-BE49-F238E27FC236}">
              <a16:creationId xmlns:a16="http://schemas.microsoft.com/office/drawing/2014/main" id="{20EB3BD5-2512-4A7C-AB01-14E62DD82182}"/>
            </a:ext>
          </a:extLst>
        </xdr:cNvPr>
        <xdr:cNvCxnSpPr/>
      </xdr:nvCxnSpPr>
      <xdr:spPr>
        <a:xfrm flipV="1">
          <a:off x="19545300" y="10836326"/>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522" name="n_1aveValue【学校施設】&#10;一人当たり面積">
          <a:extLst>
            <a:ext uri="{FF2B5EF4-FFF2-40B4-BE49-F238E27FC236}">
              <a16:creationId xmlns:a16="http://schemas.microsoft.com/office/drawing/2014/main" id="{9D7B49C8-C4E5-4116-A2AB-696D719408E3}"/>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523" name="n_2aveValue【学校施設】&#10;一人当たり面積">
          <a:extLst>
            <a:ext uri="{FF2B5EF4-FFF2-40B4-BE49-F238E27FC236}">
              <a16:creationId xmlns:a16="http://schemas.microsoft.com/office/drawing/2014/main" id="{2B8046A2-5EF1-4338-B01F-A72947917FB6}"/>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524" name="n_3aveValue【学校施設】&#10;一人当たり面積">
          <a:extLst>
            <a:ext uri="{FF2B5EF4-FFF2-40B4-BE49-F238E27FC236}">
              <a16:creationId xmlns:a16="http://schemas.microsoft.com/office/drawing/2014/main" id="{37F9C97E-2823-4847-A862-510C582BE2CA}"/>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525" name="n_4aveValue【学校施設】&#10;一人当たり面積">
          <a:extLst>
            <a:ext uri="{FF2B5EF4-FFF2-40B4-BE49-F238E27FC236}">
              <a16:creationId xmlns:a16="http://schemas.microsoft.com/office/drawing/2014/main" id="{CFDC757C-00B4-4F3D-8188-E0E4121C7286}"/>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76903</xdr:rowOff>
    </xdr:from>
    <xdr:ext cx="469744" cy="259045"/>
    <xdr:sp macro="" textlink="">
      <xdr:nvSpPr>
        <xdr:cNvPr id="526" name="n_2mainValue【学校施設】&#10;一人当たり面積">
          <a:extLst>
            <a:ext uri="{FF2B5EF4-FFF2-40B4-BE49-F238E27FC236}">
              <a16:creationId xmlns:a16="http://schemas.microsoft.com/office/drawing/2014/main" id="{E1AE539D-3F09-480F-9183-ACFA8664E055}"/>
            </a:ext>
          </a:extLst>
        </xdr:cNvPr>
        <xdr:cNvSpPr txBox="1"/>
      </xdr:nvSpPr>
      <xdr:spPr>
        <a:xfrm>
          <a:off x="20199427" y="108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83837</xdr:rowOff>
    </xdr:from>
    <xdr:ext cx="469744" cy="259045"/>
    <xdr:sp macro="" textlink="">
      <xdr:nvSpPr>
        <xdr:cNvPr id="527" name="n_3mainValue【学校施設】&#10;一人当たり面積">
          <a:extLst>
            <a:ext uri="{FF2B5EF4-FFF2-40B4-BE49-F238E27FC236}">
              <a16:creationId xmlns:a16="http://schemas.microsoft.com/office/drawing/2014/main" id="{11E055C6-0A01-48FF-88C6-FFD8A7EFDB19}"/>
            </a:ext>
          </a:extLst>
        </xdr:cNvPr>
        <xdr:cNvSpPr txBox="1"/>
      </xdr:nvSpPr>
      <xdr:spPr>
        <a:xfrm>
          <a:off x="19310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4DF55A1C-5FDA-4627-A2F4-98BAC4BC84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F9E2F1C-ED46-482D-9807-F3EC337880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E3E8094C-A9B6-4794-B092-D94F603995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87E2CB5E-D202-4EA1-AAD3-FDE1E1C4FE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1BB32A65-C932-4B3C-940B-01C65E4B2D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BB70DB91-4FDC-445A-8561-76D1217660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ABCDB322-BE33-4BA3-816B-75A63469A6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2D2BB283-6367-4A04-AF6D-93A12960DC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EDE8B0BC-19DE-4141-9388-EDB9673FAAD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B8495C4C-71E5-47AB-BB36-F46B40E761F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E58BE677-F8C7-4F60-9781-4E4E8E7C1A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F9975AED-4061-4793-8D27-4B81B0C5EF8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4E9EF23F-4E26-4D9E-9A7C-D38D5522A84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52D6D75D-831B-437E-89BC-5EADB3262D4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71373BB0-0733-4AFC-BF2C-69BFBA23500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3FDEF1C3-4080-4419-84A4-976B2E1E7C1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F34346F2-497E-42DF-8CE3-AEC434C0CDB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A26CD7C6-3976-4E44-884D-4C7C09F609D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86525747-904D-4C0D-9206-12357FA04DD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AFCCADFB-E256-41E1-868D-05312F19A5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86E88AEC-A53C-4DCE-8F29-8AF5D765D63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0BFF9631-F365-4E61-BBD0-176E278D98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F5D9AA25-A9F2-4434-A973-735CEC6296D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BAB8B8F-9177-4D83-BC89-8D63CDE344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689C8461-909E-4B0B-85A2-78F4AC2D55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A283D1DB-974E-4C83-9328-10A01BDF7FB1}"/>
            </a:ext>
          </a:extLst>
        </xdr:cNvPr>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児童館】&#10;有形固定資産減価償却率最小値テキスト">
          <a:extLst>
            <a:ext uri="{FF2B5EF4-FFF2-40B4-BE49-F238E27FC236}">
              <a16:creationId xmlns:a16="http://schemas.microsoft.com/office/drawing/2014/main" id="{AA92520C-23E6-4967-9AB0-621E971E56B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219BB991-B157-49D7-A1EE-C13589AE297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556" name="【児童館】&#10;有形固定資産減価償却率最大値テキスト">
          <a:extLst>
            <a:ext uri="{FF2B5EF4-FFF2-40B4-BE49-F238E27FC236}">
              <a16:creationId xmlns:a16="http://schemas.microsoft.com/office/drawing/2014/main" id="{CE14F5B7-EE57-45B3-B026-6BD5F520A2F0}"/>
            </a:ext>
          </a:extLst>
        </xdr:cNvPr>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557" name="直線コネクタ 556">
          <a:extLst>
            <a:ext uri="{FF2B5EF4-FFF2-40B4-BE49-F238E27FC236}">
              <a16:creationId xmlns:a16="http://schemas.microsoft.com/office/drawing/2014/main" id="{698687CB-5FFB-4027-B1F0-EB066E367CA6}"/>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133911</xdr:rowOff>
    </xdr:from>
    <xdr:ext cx="405111" cy="259045"/>
    <xdr:sp macro="" textlink="">
      <xdr:nvSpPr>
        <xdr:cNvPr id="558" name="【児童館】&#10;有形固定資産減価償却率平均値テキスト">
          <a:extLst>
            <a:ext uri="{FF2B5EF4-FFF2-40B4-BE49-F238E27FC236}">
              <a16:creationId xmlns:a16="http://schemas.microsoft.com/office/drawing/2014/main" id="{783CB7D1-BF3D-47D8-A8A3-5F3C48D1E7F3}"/>
            </a:ext>
          </a:extLst>
        </xdr:cNvPr>
        <xdr:cNvSpPr txBox="1"/>
      </xdr:nvSpPr>
      <xdr:spPr>
        <a:xfrm>
          <a:off x="16357600" y="1402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559" name="フローチャート: 判断 558">
          <a:extLst>
            <a:ext uri="{FF2B5EF4-FFF2-40B4-BE49-F238E27FC236}">
              <a16:creationId xmlns:a16="http://schemas.microsoft.com/office/drawing/2014/main" id="{14DEAAEC-6FA4-423F-8919-0F2EAFA0C40D}"/>
            </a:ext>
          </a:extLst>
        </xdr:cNvPr>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560" name="フローチャート: 判断 559">
          <a:extLst>
            <a:ext uri="{FF2B5EF4-FFF2-40B4-BE49-F238E27FC236}">
              <a16:creationId xmlns:a16="http://schemas.microsoft.com/office/drawing/2014/main" id="{8491BE85-43BF-4EE1-9E83-71E3D40ABC8F}"/>
            </a:ext>
          </a:extLst>
        </xdr:cNvPr>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561" name="フローチャート: 判断 560">
          <a:extLst>
            <a:ext uri="{FF2B5EF4-FFF2-40B4-BE49-F238E27FC236}">
              <a16:creationId xmlns:a16="http://schemas.microsoft.com/office/drawing/2014/main" id="{DA0AD969-C737-4FB8-999B-1179DE9735CE}"/>
            </a:ext>
          </a:extLst>
        </xdr:cNvPr>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111398</xdr:rowOff>
    </xdr:from>
    <xdr:to>
      <xdr:col>72</xdr:col>
      <xdr:colOff>38100</xdr:colOff>
      <xdr:row>82</xdr:row>
      <xdr:rowOff>41548</xdr:rowOff>
    </xdr:to>
    <xdr:sp macro="" textlink="">
      <xdr:nvSpPr>
        <xdr:cNvPr id="562" name="フローチャート: 判断 561">
          <a:extLst>
            <a:ext uri="{FF2B5EF4-FFF2-40B4-BE49-F238E27FC236}">
              <a16:creationId xmlns:a16="http://schemas.microsoft.com/office/drawing/2014/main" id="{A08B2E4C-6FFF-41B3-A4FE-B320BD701B6D}"/>
            </a:ext>
          </a:extLst>
        </xdr:cNvPr>
        <xdr:cNvSpPr/>
      </xdr:nvSpPr>
      <xdr:spPr>
        <a:xfrm>
          <a:off x="13652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23223</xdr:rowOff>
    </xdr:from>
    <xdr:to>
      <xdr:col>67</xdr:col>
      <xdr:colOff>101600</xdr:colOff>
      <xdr:row>81</xdr:row>
      <xdr:rowOff>124823</xdr:rowOff>
    </xdr:to>
    <xdr:sp macro="" textlink="">
      <xdr:nvSpPr>
        <xdr:cNvPr id="563" name="フローチャート: 判断 562">
          <a:extLst>
            <a:ext uri="{FF2B5EF4-FFF2-40B4-BE49-F238E27FC236}">
              <a16:creationId xmlns:a16="http://schemas.microsoft.com/office/drawing/2014/main" id="{84AF41A2-3F43-4743-A2AF-3A651A5F99AE}"/>
            </a:ext>
          </a:extLst>
        </xdr:cNvPr>
        <xdr:cNvSpPr/>
      </xdr:nvSpPr>
      <xdr:spPr>
        <a:xfrm>
          <a:off x="12763500" y="1391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188DE5D5-E1D0-42CB-9E91-74923E40A14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E434432E-3512-43C6-819F-531F96B7DBB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527BFD3-673E-4EB1-8B1B-8F87B66723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1C7B81C9-12A8-4CE9-BA73-1F500E90D4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3AEEEBB6-4EED-436A-AF36-38488A49DD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148952</xdr:rowOff>
    </xdr:from>
    <xdr:to>
      <xdr:col>76</xdr:col>
      <xdr:colOff>165100</xdr:colOff>
      <xdr:row>82</xdr:row>
      <xdr:rowOff>79102</xdr:rowOff>
    </xdr:to>
    <xdr:sp macro="" textlink="">
      <xdr:nvSpPr>
        <xdr:cNvPr id="569" name="楕円 568">
          <a:extLst>
            <a:ext uri="{FF2B5EF4-FFF2-40B4-BE49-F238E27FC236}">
              <a16:creationId xmlns:a16="http://schemas.microsoft.com/office/drawing/2014/main" id="{F62077C2-9189-49FF-AECF-931DB7DB7F87}"/>
            </a:ext>
          </a:extLst>
        </xdr:cNvPr>
        <xdr:cNvSpPr/>
      </xdr:nvSpPr>
      <xdr:spPr>
        <a:xfrm>
          <a:off x="14541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570" name="楕円 569">
          <a:extLst>
            <a:ext uri="{FF2B5EF4-FFF2-40B4-BE49-F238E27FC236}">
              <a16:creationId xmlns:a16="http://schemas.microsoft.com/office/drawing/2014/main" id="{DF5A9580-39E1-4386-8E41-1EE53EDE2AC3}"/>
            </a:ext>
          </a:extLst>
        </xdr:cNvPr>
        <xdr:cNvSpPr/>
      </xdr:nvSpPr>
      <xdr:spPr>
        <a:xfrm>
          <a:off x="13652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165463</xdr:rowOff>
    </xdr:from>
    <xdr:to>
      <xdr:col>76</xdr:col>
      <xdr:colOff>114300</xdr:colOff>
      <xdr:row>82</xdr:row>
      <xdr:rowOff>28302</xdr:rowOff>
    </xdr:to>
    <xdr:cxnSp macro="">
      <xdr:nvCxnSpPr>
        <xdr:cNvPr id="571" name="直線コネクタ 570">
          <a:extLst>
            <a:ext uri="{FF2B5EF4-FFF2-40B4-BE49-F238E27FC236}">
              <a16:creationId xmlns:a16="http://schemas.microsoft.com/office/drawing/2014/main" id="{55BFC841-932C-44A0-B193-666FD6E204BC}"/>
            </a:ext>
          </a:extLst>
        </xdr:cNvPr>
        <xdr:cNvCxnSpPr/>
      </xdr:nvCxnSpPr>
      <xdr:spPr>
        <a:xfrm>
          <a:off x="13703300" y="140529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572" name="n_1aveValue【児童館】&#10;有形固定資産減価償却率">
          <a:extLst>
            <a:ext uri="{FF2B5EF4-FFF2-40B4-BE49-F238E27FC236}">
              <a16:creationId xmlns:a16="http://schemas.microsoft.com/office/drawing/2014/main" id="{7D52AC67-D773-4D40-8D8D-49154A28B72F}"/>
            </a:ext>
          </a:extLst>
        </xdr:cNvPr>
        <xdr:cNvSpPr txBox="1"/>
      </xdr:nvSpPr>
      <xdr:spPr>
        <a:xfrm>
          <a:off x="15266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21245</xdr:rowOff>
    </xdr:from>
    <xdr:ext cx="405111" cy="259045"/>
    <xdr:sp macro="" textlink="">
      <xdr:nvSpPr>
        <xdr:cNvPr id="573" name="n_2aveValue【児童館】&#10;有形固定資産減価償却率">
          <a:extLst>
            <a:ext uri="{FF2B5EF4-FFF2-40B4-BE49-F238E27FC236}">
              <a16:creationId xmlns:a16="http://schemas.microsoft.com/office/drawing/2014/main" id="{ED4340D3-F355-4773-922E-C727D84DE3B4}"/>
            </a:ext>
          </a:extLst>
        </xdr:cNvPr>
        <xdr:cNvSpPr txBox="1"/>
      </xdr:nvSpPr>
      <xdr:spPr>
        <a:xfrm>
          <a:off x="14389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574" name="n_3aveValue【児童館】&#10;有形固定資産減価償却率">
          <a:extLst>
            <a:ext uri="{FF2B5EF4-FFF2-40B4-BE49-F238E27FC236}">
              <a16:creationId xmlns:a16="http://schemas.microsoft.com/office/drawing/2014/main" id="{8251D9B1-4BBA-4B01-8A52-ABD73BC3A995}"/>
            </a:ext>
          </a:extLst>
        </xdr:cNvPr>
        <xdr:cNvSpPr txBox="1"/>
      </xdr:nvSpPr>
      <xdr:spPr>
        <a:xfrm>
          <a:off x="13500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141350</xdr:rowOff>
    </xdr:from>
    <xdr:ext cx="405111" cy="259045"/>
    <xdr:sp macro="" textlink="">
      <xdr:nvSpPr>
        <xdr:cNvPr id="575" name="n_4aveValue【児童館】&#10;有形固定資産減価償却率">
          <a:extLst>
            <a:ext uri="{FF2B5EF4-FFF2-40B4-BE49-F238E27FC236}">
              <a16:creationId xmlns:a16="http://schemas.microsoft.com/office/drawing/2014/main" id="{32720F42-8C27-4164-907E-88E1F654BA5D}"/>
            </a:ext>
          </a:extLst>
        </xdr:cNvPr>
        <xdr:cNvSpPr txBox="1"/>
      </xdr:nvSpPr>
      <xdr:spPr>
        <a:xfrm>
          <a:off x="12611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576" name="n_2mainValue【児童館】&#10;有形固定資産減価償却率">
          <a:extLst>
            <a:ext uri="{FF2B5EF4-FFF2-40B4-BE49-F238E27FC236}">
              <a16:creationId xmlns:a16="http://schemas.microsoft.com/office/drawing/2014/main" id="{83F6FE21-1B90-477F-B987-69B3E79AFDE2}"/>
            </a:ext>
          </a:extLst>
        </xdr:cNvPr>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35940</xdr:rowOff>
    </xdr:from>
    <xdr:ext cx="405111" cy="259045"/>
    <xdr:sp macro="" textlink="">
      <xdr:nvSpPr>
        <xdr:cNvPr id="577" name="n_3mainValue【児童館】&#10;有形固定資産減価償却率">
          <a:extLst>
            <a:ext uri="{FF2B5EF4-FFF2-40B4-BE49-F238E27FC236}">
              <a16:creationId xmlns:a16="http://schemas.microsoft.com/office/drawing/2014/main" id="{6409D105-6F71-4D82-9B64-EDFB70DFC518}"/>
            </a:ext>
          </a:extLst>
        </xdr:cNvPr>
        <xdr:cNvSpPr txBox="1"/>
      </xdr:nvSpPr>
      <xdr:spPr>
        <a:xfrm>
          <a:off x="13500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604C5093-9C0A-40D6-A49B-2D740D44AC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ABB0E56-44FD-4909-99E8-61C803E17A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E1C90BC7-723A-4E3E-948E-52F5826CBE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4812337E-698F-4568-9B9B-15F907650E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62407AF1-5AA0-41A6-8F40-9F369375B6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7A14B72C-FDDC-4575-8E20-6BF408223A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188B57BC-018D-471D-8D90-BEB2303BF0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860E2EE3-6106-4326-8EF1-51464875E2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B24C15E0-E849-4512-A287-3251BEA428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13517FCC-64B2-4D48-8E56-9739BEB633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0BCBFF7C-BABA-434E-97E1-3E4B524D360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A8FB4990-7C69-4F2E-B562-BCFEB2EAB2B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D09C36BD-B50D-4F2D-9969-2D0BDF1776E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F88F4A4A-8BEB-4193-9207-61B88BEECEC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4D5362B3-A139-4360-8E11-62807EF522C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4FB2DB9E-18E2-4C8D-BB32-8F55510A43F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D817B8EB-E95B-4289-B8B9-98651F9AC60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6A500CA1-9F4B-4708-B9F0-8DB518AE7C7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CE2F6EA1-98DD-441E-A71E-6875468944A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7446DA03-6E40-4235-A7AA-612164AEC45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980192C2-FC4F-4860-8680-3EC5115EB0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599" name="直線コネクタ 598">
          <a:extLst>
            <a:ext uri="{FF2B5EF4-FFF2-40B4-BE49-F238E27FC236}">
              <a16:creationId xmlns:a16="http://schemas.microsoft.com/office/drawing/2014/main" id="{77A55894-9A0B-4950-A02C-3DDA8EE2C791}"/>
            </a:ext>
          </a:extLst>
        </xdr:cNvPr>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00" name="【児童館】&#10;一人当たり面積最小値テキスト">
          <a:extLst>
            <a:ext uri="{FF2B5EF4-FFF2-40B4-BE49-F238E27FC236}">
              <a16:creationId xmlns:a16="http://schemas.microsoft.com/office/drawing/2014/main" id="{AA1F9681-0507-46DB-921B-1BC2ECE87F2F}"/>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601" name="直線コネクタ 600">
          <a:extLst>
            <a:ext uri="{FF2B5EF4-FFF2-40B4-BE49-F238E27FC236}">
              <a16:creationId xmlns:a16="http://schemas.microsoft.com/office/drawing/2014/main" id="{15E48ED4-322D-4004-9B9F-C43330C2DD44}"/>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602" name="【児童館】&#10;一人当たり面積最大値テキスト">
          <a:extLst>
            <a:ext uri="{FF2B5EF4-FFF2-40B4-BE49-F238E27FC236}">
              <a16:creationId xmlns:a16="http://schemas.microsoft.com/office/drawing/2014/main" id="{A53E527F-9C25-4890-B534-0C0746670A65}"/>
            </a:ext>
          </a:extLst>
        </xdr:cNvPr>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603" name="直線コネクタ 602">
          <a:extLst>
            <a:ext uri="{FF2B5EF4-FFF2-40B4-BE49-F238E27FC236}">
              <a16:creationId xmlns:a16="http://schemas.microsoft.com/office/drawing/2014/main" id="{086F45C2-C322-48D9-AB67-E135621181CA}"/>
            </a:ext>
          </a:extLst>
        </xdr:cNvPr>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604" name="【児童館】&#10;一人当たり面積平均値テキスト">
          <a:extLst>
            <a:ext uri="{FF2B5EF4-FFF2-40B4-BE49-F238E27FC236}">
              <a16:creationId xmlns:a16="http://schemas.microsoft.com/office/drawing/2014/main" id="{43A7AD60-2734-4FD1-BACE-DD4D0D3B93C3}"/>
            </a:ext>
          </a:extLst>
        </xdr:cNvPr>
        <xdr:cNvSpPr txBox="1"/>
      </xdr:nvSpPr>
      <xdr:spPr>
        <a:xfrm>
          <a:off x="22199600" y="1436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605" name="フローチャート: 判断 604">
          <a:extLst>
            <a:ext uri="{FF2B5EF4-FFF2-40B4-BE49-F238E27FC236}">
              <a16:creationId xmlns:a16="http://schemas.microsoft.com/office/drawing/2014/main" id="{6C140488-82B1-4615-AA64-5E4A90F979B7}"/>
            </a:ext>
          </a:extLst>
        </xdr:cNvPr>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606" name="フローチャート: 判断 605">
          <a:extLst>
            <a:ext uri="{FF2B5EF4-FFF2-40B4-BE49-F238E27FC236}">
              <a16:creationId xmlns:a16="http://schemas.microsoft.com/office/drawing/2014/main" id="{487476E4-3A39-41E6-9923-1E21F7F73ECC}"/>
            </a:ext>
          </a:extLst>
        </xdr:cNvPr>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607" name="フローチャート: 判断 606">
          <a:extLst>
            <a:ext uri="{FF2B5EF4-FFF2-40B4-BE49-F238E27FC236}">
              <a16:creationId xmlns:a16="http://schemas.microsoft.com/office/drawing/2014/main" id="{D2A4AC64-079A-4798-8787-E49B9A127ECF}"/>
            </a:ext>
          </a:extLst>
        </xdr:cNvPr>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608" name="フローチャート: 判断 607">
          <a:extLst>
            <a:ext uri="{FF2B5EF4-FFF2-40B4-BE49-F238E27FC236}">
              <a16:creationId xmlns:a16="http://schemas.microsoft.com/office/drawing/2014/main" id="{45FD2A68-D280-48FB-83FC-DFDA9317A7B8}"/>
            </a:ext>
          </a:extLst>
        </xdr:cNvPr>
        <xdr:cNvSpPr/>
      </xdr:nvSpPr>
      <xdr:spPr>
        <a:xfrm>
          <a:off x="19494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83313</xdr:rowOff>
    </xdr:from>
    <xdr:to>
      <xdr:col>98</xdr:col>
      <xdr:colOff>38100</xdr:colOff>
      <xdr:row>84</xdr:row>
      <xdr:rowOff>13463</xdr:rowOff>
    </xdr:to>
    <xdr:sp macro="" textlink="">
      <xdr:nvSpPr>
        <xdr:cNvPr id="609" name="フローチャート: 判断 608">
          <a:extLst>
            <a:ext uri="{FF2B5EF4-FFF2-40B4-BE49-F238E27FC236}">
              <a16:creationId xmlns:a16="http://schemas.microsoft.com/office/drawing/2014/main" id="{AA1876C5-25C2-4C79-9282-93A121C9BC8A}"/>
            </a:ext>
          </a:extLst>
        </xdr:cNvPr>
        <xdr:cNvSpPr/>
      </xdr:nvSpPr>
      <xdr:spPr>
        <a:xfrm>
          <a:off x="18605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C94B7D25-9E06-4624-A52E-C3B8D10116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1C27F030-B770-432C-96A5-FF756ED265D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7912CD28-9A89-4EE1-91A1-935E39FC02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7BB740C6-F012-4964-BBEB-6D4B2A302D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07CFF0E-017C-469C-8F41-A6968B0C10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28448</xdr:rowOff>
    </xdr:from>
    <xdr:to>
      <xdr:col>107</xdr:col>
      <xdr:colOff>101600</xdr:colOff>
      <xdr:row>83</xdr:row>
      <xdr:rowOff>130048</xdr:rowOff>
    </xdr:to>
    <xdr:sp macro="" textlink="">
      <xdr:nvSpPr>
        <xdr:cNvPr id="615" name="楕円 614">
          <a:extLst>
            <a:ext uri="{FF2B5EF4-FFF2-40B4-BE49-F238E27FC236}">
              <a16:creationId xmlns:a16="http://schemas.microsoft.com/office/drawing/2014/main" id="{C4647E47-865D-46E8-BCC7-DB86A326646F}"/>
            </a:ext>
          </a:extLst>
        </xdr:cNvPr>
        <xdr:cNvSpPr/>
      </xdr:nvSpPr>
      <xdr:spPr>
        <a:xfrm>
          <a:off x="203835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16" name="楕円 615">
          <a:extLst>
            <a:ext uri="{FF2B5EF4-FFF2-40B4-BE49-F238E27FC236}">
              <a16:creationId xmlns:a16="http://schemas.microsoft.com/office/drawing/2014/main" id="{FD9C2DCB-DB4A-4627-BDF5-D2848E07B509}"/>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79248</xdr:rowOff>
    </xdr:from>
    <xdr:to>
      <xdr:col>107</xdr:col>
      <xdr:colOff>50800</xdr:colOff>
      <xdr:row>83</xdr:row>
      <xdr:rowOff>95250</xdr:rowOff>
    </xdr:to>
    <xdr:cxnSp macro="">
      <xdr:nvCxnSpPr>
        <xdr:cNvPr id="617" name="直線コネクタ 616">
          <a:extLst>
            <a:ext uri="{FF2B5EF4-FFF2-40B4-BE49-F238E27FC236}">
              <a16:creationId xmlns:a16="http://schemas.microsoft.com/office/drawing/2014/main" id="{85B9AE1F-7034-4452-AE06-C58D767AC68E}"/>
            </a:ext>
          </a:extLst>
        </xdr:cNvPr>
        <xdr:cNvCxnSpPr/>
      </xdr:nvCxnSpPr>
      <xdr:spPr>
        <a:xfrm flipV="1">
          <a:off x="19545300" y="143095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618" name="n_1aveValue【児童館】&#10;一人当たり面積">
          <a:extLst>
            <a:ext uri="{FF2B5EF4-FFF2-40B4-BE49-F238E27FC236}">
              <a16:creationId xmlns:a16="http://schemas.microsoft.com/office/drawing/2014/main" id="{CC2EED3A-16A3-4D2E-A0BE-3DDF03FD9B2E}"/>
            </a:ext>
          </a:extLst>
        </xdr:cNvPr>
        <xdr:cNvSpPr txBox="1"/>
      </xdr:nvSpPr>
      <xdr:spPr>
        <a:xfrm>
          <a:off x="210757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619" name="n_2aveValue【児童館】&#10;一人当たり面積">
          <a:extLst>
            <a:ext uri="{FF2B5EF4-FFF2-40B4-BE49-F238E27FC236}">
              <a16:creationId xmlns:a16="http://schemas.microsoft.com/office/drawing/2014/main" id="{FB95DB4C-08D7-434B-8C11-67AB6B6C8A95}"/>
            </a:ext>
          </a:extLst>
        </xdr:cNvPr>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36592</xdr:rowOff>
    </xdr:from>
    <xdr:ext cx="469744" cy="259045"/>
    <xdr:sp macro="" textlink="">
      <xdr:nvSpPr>
        <xdr:cNvPr id="620" name="n_3aveValue【児童館】&#10;一人当たり面積">
          <a:extLst>
            <a:ext uri="{FF2B5EF4-FFF2-40B4-BE49-F238E27FC236}">
              <a16:creationId xmlns:a16="http://schemas.microsoft.com/office/drawing/2014/main" id="{0CD22706-DA39-4CF2-97C0-B1D88F69CA95}"/>
            </a:ext>
          </a:extLst>
        </xdr:cNvPr>
        <xdr:cNvSpPr txBox="1"/>
      </xdr:nvSpPr>
      <xdr:spPr>
        <a:xfrm>
          <a:off x="19310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29990</xdr:rowOff>
    </xdr:from>
    <xdr:ext cx="469744" cy="259045"/>
    <xdr:sp macro="" textlink="">
      <xdr:nvSpPr>
        <xdr:cNvPr id="621" name="n_4aveValue【児童館】&#10;一人当たり面積">
          <a:extLst>
            <a:ext uri="{FF2B5EF4-FFF2-40B4-BE49-F238E27FC236}">
              <a16:creationId xmlns:a16="http://schemas.microsoft.com/office/drawing/2014/main" id="{49B24784-A723-447B-8BFC-A5A6869250C4}"/>
            </a:ext>
          </a:extLst>
        </xdr:cNvPr>
        <xdr:cNvSpPr txBox="1"/>
      </xdr:nvSpPr>
      <xdr:spPr>
        <a:xfrm>
          <a:off x="18421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146575</xdr:rowOff>
    </xdr:from>
    <xdr:ext cx="469744" cy="259045"/>
    <xdr:sp macro="" textlink="">
      <xdr:nvSpPr>
        <xdr:cNvPr id="622" name="n_2mainValue【児童館】&#10;一人当たり面積">
          <a:extLst>
            <a:ext uri="{FF2B5EF4-FFF2-40B4-BE49-F238E27FC236}">
              <a16:creationId xmlns:a16="http://schemas.microsoft.com/office/drawing/2014/main" id="{6FFF62A0-734A-49A8-A322-5C827C66F26D}"/>
            </a:ext>
          </a:extLst>
        </xdr:cNvPr>
        <xdr:cNvSpPr txBox="1"/>
      </xdr:nvSpPr>
      <xdr:spPr>
        <a:xfrm>
          <a:off x="20199427" y="1403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23" name="n_3mainValue【児童館】&#10;一人当たり面積">
          <a:extLst>
            <a:ext uri="{FF2B5EF4-FFF2-40B4-BE49-F238E27FC236}">
              <a16:creationId xmlns:a16="http://schemas.microsoft.com/office/drawing/2014/main" id="{05E61BFA-A372-481F-A90D-8CCC4049E87A}"/>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a:extLst>
            <a:ext uri="{FF2B5EF4-FFF2-40B4-BE49-F238E27FC236}">
              <a16:creationId xmlns:a16="http://schemas.microsoft.com/office/drawing/2014/main" id="{18AA56F5-5B51-47BC-9DF3-7D5DA5B550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a:extLst>
            <a:ext uri="{FF2B5EF4-FFF2-40B4-BE49-F238E27FC236}">
              <a16:creationId xmlns:a16="http://schemas.microsoft.com/office/drawing/2014/main" id="{BC00E244-8A43-4D85-B431-C93D3E33DF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a:extLst>
            <a:ext uri="{FF2B5EF4-FFF2-40B4-BE49-F238E27FC236}">
              <a16:creationId xmlns:a16="http://schemas.microsoft.com/office/drawing/2014/main" id="{A5828CB6-0FD8-4315-8634-24DD8C9095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a:extLst>
            <a:ext uri="{FF2B5EF4-FFF2-40B4-BE49-F238E27FC236}">
              <a16:creationId xmlns:a16="http://schemas.microsoft.com/office/drawing/2014/main" id="{94CB92C9-B260-4D95-B6EF-242A32BD11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a:extLst>
            <a:ext uri="{FF2B5EF4-FFF2-40B4-BE49-F238E27FC236}">
              <a16:creationId xmlns:a16="http://schemas.microsoft.com/office/drawing/2014/main" id="{B20340E6-8D0A-47D4-9773-3D71711553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a:extLst>
            <a:ext uri="{FF2B5EF4-FFF2-40B4-BE49-F238E27FC236}">
              <a16:creationId xmlns:a16="http://schemas.microsoft.com/office/drawing/2014/main" id="{1035C264-D5AA-49BC-8C65-04A039F839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a:extLst>
            <a:ext uri="{FF2B5EF4-FFF2-40B4-BE49-F238E27FC236}">
              <a16:creationId xmlns:a16="http://schemas.microsoft.com/office/drawing/2014/main" id="{10877AE6-B2CE-46FC-96BF-421992C32A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a:extLst>
            <a:ext uri="{FF2B5EF4-FFF2-40B4-BE49-F238E27FC236}">
              <a16:creationId xmlns:a16="http://schemas.microsoft.com/office/drawing/2014/main" id="{E190E1CC-491A-4C4D-B2E4-CE1B79212E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a:extLst>
            <a:ext uri="{FF2B5EF4-FFF2-40B4-BE49-F238E27FC236}">
              <a16:creationId xmlns:a16="http://schemas.microsoft.com/office/drawing/2014/main" id="{10951453-C5C8-498A-AA01-160BA9F6BB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a:extLst>
            <a:ext uri="{FF2B5EF4-FFF2-40B4-BE49-F238E27FC236}">
              <a16:creationId xmlns:a16="http://schemas.microsoft.com/office/drawing/2014/main" id="{0FF9DE54-22E2-4536-8266-63656F32CD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4" name="テキスト ボックス 633">
          <a:extLst>
            <a:ext uri="{FF2B5EF4-FFF2-40B4-BE49-F238E27FC236}">
              <a16:creationId xmlns:a16="http://schemas.microsoft.com/office/drawing/2014/main" id="{C3B21073-6754-4A6E-83A2-F0660D773A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5" name="直線コネクタ 634">
          <a:extLst>
            <a:ext uri="{FF2B5EF4-FFF2-40B4-BE49-F238E27FC236}">
              <a16:creationId xmlns:a16="http://schemas.microsoft.com/office/drawing/2014/main" id="{E4F0F920-FFEE-4FEE-8D34-0485A69B89C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6" name="テキスト ボックス 635">
          <a:extLst>
            <a:ext uri="{FF2B5EF4-FFF2-40B4-BE49-F238E27FC236}">
              <a16:creationId xmlns:a16="http://schemas.microsoft.com/office/drawing/2014/main" id="{68D86C4C-A50A-4184-A729-E86D7297F5C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7" name="直線コネクタ 636">
          <a:extLst>
            <a:ext uri="{FF2B5EF4-FFF2-40B4-BE49-F238E27FC236}">
              <a16:creationId xmlns:a16="http://schemas.microsoft.com/office/drawing/2014/main" id="{08925608-29A0-4E43-BD14-96A74D22C8B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8" name="テキスト ボックス 637">
          <a:extLst>
            <a:ext uri="{FF2B5EF4-FFF2-40B4-BE49-F238E27FC236}">
              <a16:creationId xmlns:a16="http://schemas.microsoft.com/office/drawing/2014/main" id="{ECAE8BCC-D01F-4CB5-80C6-4B759073D07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9" name="直線コネクタ 638">
          <a:extLst>
            <a:ext uri="{FF2B5EF4-FFF2-40B4-BE49-F238E27FC236}">
              <a16:creationId xmlns:a16="http://schemas.microsoft.com/office/drawing/2014/main" id="{7C71DE0B-3581-4878-A1FE-4C4E48E9A56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0" name="テキスト ボックス 639">
          <a:extLst>
            <a:ext uri="{FF2B5EF4-FFF2-40B4-BE49-F238E27FC236}">
              <a16:creationId xmlns:a16="http://schemas.microsoft.com/office/drawing/2014/main" id="{92ABB012-3691-48B6-9CA5-F6B97D2A027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1" name="直線コネクタ 640">
          <a:extLst>
            <a:ext uri="{FF2B5EF4-FFF2-40B4-BE49-F238E27FC236}">
              <a16:creationId xmlns:a16="http://schemas.microsoft.com/office/drawing/2014/main" id="{32B3C3CA-A9DC-4CD1-B902-61BCC84933E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2" name="テキスト ボックス 641">
          <a:extLst>
            <a:ext uri="{FF2B5EF4-FFF2-40B4-BE49-F238E27FC236}">
              <a16:creationId xmlns:a16="http://schemas.microsoft.com/office/drawing/2014/main" id="{D71A6AA7-192B-4FAD-B9B3-59D1A8058F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3" name="直線コネクタ 642">
          <a:extLst>
            <a:ext uri="{FF2B5EF4-FFF2-40B4-BE49-F238E27FC236}">
              <a16:creationId xmlns:a16="http://schemas.microsoft.com/office/drawing/2014/main" id="{BEC321F3-E314-46CF-808C-27310A6D9A9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4" name="テキスト ボックス 643">
          <a:extLst>
            <a:ext uri="{FF2B5EF4-FFF2-40B4-BE49-F238E27FC236}">
              <a16:creationId xmlns:a16="http://schemas.microsoft.com/office/drawing/2014/main" id="{48F19589-749E-4584-9146-99231D66C3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5" name="直線コネクタ 644">
          <a:extLst>
            <a:ext uri="{FF2B5EF4-FFF2-40B4-BE49-F238E27FC236}">
              <a16:creationId xmlns:a16="http://schemas.microsoft.com/office/drawing/2014/main" id="{A9861BD7-52D1-4CBF-9C10-BFA1C612DD9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6" name="テキスト ボックス 645">
          <a:extLst>
            <a:ext uri="{FF2B5EF4-FFF2-40B4-BE49-F238E27FC236}">
              <a16:creationId xmlns:a16="http://schemas.microsoft.com/office/drawing/2014/main" id="{499542BD-1A08-4EF8-AE07-8E6590280E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2AC8EDAB-7C89-4AE5-8362-40C9075F0D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公民館】&#10;有形固定資産減価償却率グラフ枠">
          <a:extLst>
            <a:ext uri="{FF2B5EF4-FFF2-40B4-BE49-F238E27FC236}">
              <a16:creationId xmlns:a16="http://schemas.microsoft.com/office/drawing/2014/main" id="{6EC3889F-857E-44F8-B1DD-43854705F93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49" name="直線コネクタ 648">
          <a:extLst>
            <a:ext uri="{FF2B5EF4-FFF2-40B4-BE49-F238E27FC236}">
              <a16:creationId xmlns:a16="http://schemas.microsoft.com/office/drawing/2014/main" id="{B9ECA49F-568F-4F89-BD8C-2B9081D4397E}"/>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0" name="【公民館】&#10;有形固定資産減価償却率最小値テキスト">
          <a:extLst>
            <a:ext uri="{FF2B5EF4-FFF2-40B4-BE49-F238E27FC236}">
              <a16:creationId xmlns:a16="http://schemas.microsoft.com/office/drawing/2014/main" id="{81FC480C-8E1C-42C7-9668-4A3CFFF0AEA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1" name="直線コネクタ 650">
          <a:extLst>
            <a:ext uri="{FF2B5EF4-FFF2-40B4-BE49-F238E27FC236}">
              <a16:creationId xmlns:a16="http://schemas.microsoft.com/office/drawing/2014/main" id="{119988CE-9F7F-44BE-B39E-28E1AE4B8C0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52" name="【公民館】&#10;有形固定資産減価償却率最大値テキスト">
          <a:extLst>
            <a:ext uri="{FF2B5EF4-FFF2-40B4-BE49-F238E27FC236}">
              <a16:creationId xmlns:a16="http://schemas.microsoft.com/office/drawing/2014/main" id="{8D048461-18E7-45AA-9847-E2C6B0EB9476}"/>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53" name="直線コネクタ 652">
          <a:extLst>
            <a:ext uri="{FF2B5EF4-FFF2-40B4-BE49-F238E27FC236}">
              <a16:creationId xmlns:a16="http://schemas.microsoft.com/office/drawing/2014/main" id="{8665B999-D8D0-4D22-B38C-6FF0635AFA36}"/>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654" name="【公民館】&#10;有形固定資産減価償却率平均値テキスト">
          <a:extLst>
            <a:ext uri="{FF2B5EF4-FFF2-40B4-BE49-F238E27FC236}">
              <a16:creationId xmlns:a16="http://schemas.microsoft.com/office/drawing/2014/main" id="{587C8743-B9BF-44FB-A736-FB105AFE1D24}"/>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55" name="フローチャート: 判断 654">
          <a:extLst>
            <a:ext uri="{FF2B5EF4-FFF2-40B4-BE49-F238E27FC236}">
              <a16:creationId xmlns:a16="http://schemas.microsoft.com/office/drawing/2014/main" id="{2D8FE806-7D50-47B9-9EFC-FB73BAEE086E}"/>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56" name="フローチャート: 判断 655">
          <a:extLst>
            <a:ext uri="{FF2B5EF4-FFF2-40B4-BE49-F238E27FC236}">
              <a16:creationId xmlns:a16="http://schemas.microsoft.com/office/drawing/2014/main" id="{3868C129-B8B7-4E61-B4C5-789326ADF677}"/>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57" name="フローチャート: 判断 656">
          <a:extLst>
            <a:ext uri="{FF2B5EF4-FFF2-40B4-BE49-F238E27FC236}">
              <a16:creationId xmlns:a16="http://schemas.microsoft.com/office/drawing/2014/main" id="{CBC3FA4D-6800-4F94-B151-D9D42B157A87}"/>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58" name="フローチャート: 判断 657">
          <a:extLst>
            <a:ext uri="{FF2B5EF4-FFF2-40B4-BE49-F238E27FC236}">
              <a16:creationId xmlns:a16="http://schemas.microsoft.com/office/drawing/2014/main" id="{FB013FDA-2DC0-4AC0-9E84-FE2F53E56A93}"/>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59" name="フローチャート: 判断 658">
          <a:extLst>
            <a:ext uri="{FF2B5EF4-FFF2-40B4-BE49-F238E27FC236}">
              <a16:creationId xmlns:a16="http://schemas.microsoft.com/office/drawing/2014/main" id="{FCA6C9A4-4A44-49E5-8E74-BD3795A9D4C3}"/>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67589B71-9E91-4F57-A723-B8805FE76B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CE64CC5C-AF3A-4886-90EE-58CC4CD0AE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7B83B7C2-7849-4A02-91F3-DECE1BF78D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592816AA-7FF1-460A-9E78-3797573EC5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5205549B-F57B-43C2-AC47-3F0C29BF3A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61323</xdr:rowOff>
    </xdr:from>
    <xdr:to>
      <xdr:col>76</xdr:col>
      <xdr:colOff>165100</xdr:colOff>
      <xdr:row>105</xdr:row>
      <xdr:rowOff>162923</xdr:rowOff>
    </xdr:to>
    <xdr:sp macro="" textlink="">
      <xdr:nvSpPr>
        <xdr:cNvPr id="665" name="楕円 664">
          <a:extLst>
            <a:ext uri="{FF2B5EF4-FFF2-40B4-BE49-F238E27FC236}">
              <a16:creationId xmlns:a16="http://schemas.microsoft.com/office/drawing/2014/main" id="{BBE97791-AA61-493E-992C-D41E53798BA7}"/>
            </a:ext>
          </a:extLst>
        </xdr:cNvPr>
        <xdr:cNvSpPr/>
      </xdr:nvSpPr>
      <xdr:spPr>
        <a:xfrm>
          <a:off x="14541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66" name="楕円 665">
          <a:extLst>
            <a:ext uri="{FF2B5EF4-FFF2-40B4-BE49-F238E27FC236}">
              <a16:creationId xmlns:a16="http://schemas.microsoft.com/office/drawing/2014/main" id="{71E70A0B-7334-477E-8625-60188DE5E56B}"/>
            </a:ext>
          </a:extLst>
        </xdr:cNvPr>
        <xdr:cNvSpPr/>
      </xdr:nvSpPr>
      <xdr:spPr>
        <a:xfrm>
          <a:off x="13652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46808</xdr:rowOff>
    </xdr:from>
    <xdr:to>
      <xdr:col>76</xdr:col>
      <xdr:colOff>114300</xdr:colOff>
      <xdr:row>105</xdr:row>
      <xdr:rowOff>112123</xdr:rowOff>
    </xdr:to>
    <xdr:cxnSp macro="">
      <xdr:nvCxnSpPr>
        <xdr:cNvPr id="667" name="直線コネクタ 666">
          <a:extLst>
            <a:ext uri="{FF2B5EF4-FFF2-40B4-BE49-F238E27FC236}">
              <a16:creationId xmlns:a16="http://schemas.microsoft.com/office/drawing/2014/main" id="{E4A30DA9-DC34-4FD2-9661-1F5DA6FEEC70}"/>
            </a:ext>
          </a:extLst>
        </xdr:cNvPr>
        <xdr:cNvCxnSpPr/>
      </xdr:nvCxnSpPr>
      <xdr:spPr>
        <a:xfrm>
          <a:off x="13703300" y="1804905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68" name="n_1aveValue【公民館】&#10;有形固定資産減価償却率">
          <a:extLst>
            <a:ext uri="{FF2B5EF4-FFF2-40B4-BE49-F238E27FC236}">
              <a16:creationId xmlns:a16="http://schemas.microsoft.com/office/drawing/2014/main" id="{E9CE5DAF-252C-4A5E-B5C5-779D5FC54C98}"/>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69" name="n_2aveValue【公民館】&#10;有形固定資産減価償却率">
          <a:extLst>
            <a:ext uri="{FF2B5EF4-FFF2-40B4-BE49-F238E27FC236}">
              <a16:creationId xmlns:a16="http://schemas.microsoft.com/office/drawing/2014/main" id="{27F4D24C-FCE5-467D-8DED-A72DF3C87694}"/>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670" name="n_3aveValue【公民館】&#10;有形固定資産減価償却率">
          <a:extLst>
            <a:ext uri="{FF2B5EF4-FFF2-40B4-BE49-F238E27FC236}">
              <a16:creationId xmlns:a16="http://schemas.microsoft.com/office/drawing/2014/main" id="{0978D883-6C7B-4D6D-B054-F81926E4A81B}"/>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71" name="n_4aveValue【公民館】&#10;有形固定資産減価償却率">
          <a:extLst>
            <a:ext uri="{FF2B5EF4-FFF2-40B4-BE49-F238E27FC236}">
              <a16:creationId xmlns:a16="http://schemas.microsoft.com/office/drawing/2014/main" id="{888026EA-4CE3-4AE0-B038-2EE70FF0CE10}"/>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8000</xdr:rowOff>
    </xdr:from>
    <xdr:ext cx="405111" cy="259045"/>
    <xdr:sp macro="" textlink="">
      <xdr:nvSpPr>
        <xdr:cNvPr id="672" name="n_2mainValue【公民館】&#10;有形固定資産減価償却率">
          <a:extLst>
            <a:ext uri="{FF2B5EF4-FFF2-40B4-BE49-F238E27FC236}">
              <a16:creationId xmlns:a16="http://schemas.microsoft.com/office/drawing/2014/main" id="{C5C5F5AF-39E5-4E65-B9BC-2D1AEC5CD187}"/>
            </a:ext>
          </a:extLst>
        </xdr:cNvPr>
        <xdr:cNvSpPr txBox="1"/>
      </xdr:nvSpPr>
      <xdr:spPr>
        <a:xfrm>
          <a:off x="14389744" y="1783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673" name="n_3mainValue【公民館】&#10;有形固定資産減価償却率">
          <a:extLst>
            <a:ext uri="{FF2B5EF4-FFF2-40B4-BE49-F238E27FC236}">
              <a16:creationId xmlns:a16="http://schemas.microsoft.com/office/drawing/2014/main" id="{E470171B-3B44-494A-A383-7EF8B48C099D}"/>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a:extLst>
            <a:ext uri="{FF2B5EF4-FFF2-40B4-BE49-F238E27FC236}">
              <a16:creationId xmlns:a16="http://schemas.microsoft.com/office/drawing/2014/main" id="{D4D33AF9-663D-4884-A589-CD6E8652F3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a:extLst>
            <a:ext uri="{FF2B5EF4-FFF2-40B4-BE49-F238E27FC236}">
              <a16:creationId xmlns:a16="http://schemas.microsoft.com/office/drawing/2014/main" id="{00CC6216-DBF3-4B1E-9989-31044C0D8B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a:extLst>
            <a:ext uri="{FF2B5EF4-FFF2-40B4-BE49-F238E27FC236}">
              <a16:creationId xmlns:a16="http://schemas.microsoft.com/office/drawing/2014/main" id="{BF1F9319-AAB8-4F66-BE01-15630927EF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a:extLst>
            <a:ext uri="{FF2B5EF4-FFF2-40B4-BE49-F238E27FC236}">
              <a16:creationId xmlns:a16="http://schemas.microsoft.com/office/drawing/2014/main" id="{933C4BC0-1597-49A7-91DA-89AFAE4AAD5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a:extLst>
            <a:ext uri="{FF2B5EF4-FFF2-40B4-BE49-F238E27FC236}">
              <a16:creationId xmlns:a16="http://schemas.microsoft.com/office/drawing/2014/main" id="{04A2EBDB-8744-40FF-BB05-EBD4F57F5B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a:extLst>
            <a:ext uri="{FF2B5EF4-FFF2-40B4-BE49-F238E27FC236}">
              <a16:creationId xmlns:a16="http://schemas.microsoft.com/office/drawing/2014/main" id="{B692D87E-B6DF-4024-9882-FE60D6C170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a:extLst>
            <a:ext uri="{FF2B5EF4-FFF2-40B4-BE49-F238E27FC236}">
              <a16:creationId xmlns:a16="http://schemas.microsoft.com/office/drawing/2014/main" id="{5091CF3D-D0A4-43E0-9323-00636A4BBA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a:extLst>
            <a:ext uri="{FF2B5EF4-FFF2-40B4-BE49-F238E27FC236}">
              <a16:creationId xmlns:a16="http://schemas.microsoft.com/office/drawing/2014/main" id="{C2B7865F-BE25-4E10-84F8-9A7CC89F3C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a:extLst>
            <a:ext uri="{FF2B5EF4-FFF2-40B4-BE49-F238E27FC236}">
              <a16:creationId xmlns:a16="http://schemas.microsoft.com/office/drawing/2014/main" id="{F029D714-73F5-41E2-927B-CAB8730E43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a:extLst>
            <a:ext uri="{FF2B5EF4-FFF2-40B4-BE49-F238E27FC236}">
              <a16:creationId xmlns:a16="http://schemas.microsoft.com/office/drawing/2014/main" id="{D298962B-C5FA-4411-A6ED-4B69B85B22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4" name="直線コネクタ 683">
          <a:extLst>
            <a:ext uri="{FF2B5EF4-FFF2-40B4-BE49-F238E27FC236}">
              <a16:creationId xmlns:a16="http://schemas.microsoft.com/office/drawing/2014/main" id="{1D99B24B-C2A0-4907-8D9C-0909688B895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5" name="テキスト ボックス 684">
          <a:extLst>
            <a:ext uri="{FF2B5EF4-FFF2-40B4-BE49-F238E27FC236}">
              <a16:creationId xmlns:a16="http://schemas.microsoft.com/office/drawing/2014/main" id="{0F42129D-CE22-4A79-AEF3-F17BFF9CF76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6" name="直線コネクタ 685">
          <a:extLst>
            <a:ext uri="{FF2B5EF4-FFF2-40B4-BE49-F238E27FC236}">
              <a16:creationId xmlns:a16="http://schemas.microsoft.com/office/drawing/2014/main" id="{0CD00C4C-968F-455A-AEFD-EC22DA1FBA0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7" name="テキスト ボックス 686">
          <a:extLst>
            <a:ext uri="{FF2B5EF4-FFF2-40B4-BE49-F238E27FC236}">
              <a16:creationId xmlns:a16="http://schemas.microsoft.com/office/drawing/2014/main" id="{8C529532-CF64-41EE-957A-66EA4C79C83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8" name="直線コネクタ 687">
          <a:extLst>
            <a:ext uri="{FF2B5EF4-FFF2-40B4-BE49-F238E27FC236}">
              <a16:creationId xmlns:a16="http://schemas.microsoft.com/office/drawing/2014/main" id="{9166A709-7605-4F28-B0C1-4836A89F6C7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9" name="テキスト ボックス 688">
          <a:extLst>
            <a:ext uri="{FF2B5EF4-FFF2-40B4-BE49-F238E27FC236}">
              <a16:creationId xmlns:a16="http://schemas.microsoft.com/office/drawing/2014/main" id="{39391D5B-8F63-46BA-8817-8E5297A8E9D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0" name="直線コネクタ 689">
          <a:extLst>
            <a:ext uri="{FF2B5EF4-FFF2-40B4-BE49-F238E27FC236}">
              <a16:creationId xmlns:a16="http://schemas.microsoft.com/office/drawing/2014/main" id="{2603021C-A218-4310-9352-0C589C6259F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1" name="テキスト ボックス 690">
          <a:extLst>
            <a:ext uri="{FF2B5EF4-FFF2-40B4-BE49-F238E27FC236}">
              <a16:creationId xmlns:a16="http://schemas.microsoft.com/office/drawing/2014/main" id="{C51B79D2-E81B-4846-8E92-77313170272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2" name="直線コネクタ 691">
          <a:extLst>
            <a:ext uri="{FF2B5EF4-FFF2-40B4-BE49-F238E27FC236}">
              <a16:creationId xmlns:a16="http://schemas.microsoft.com/office/drawing/2014/main" id="{19F6C03C-AC0B-42DF-8A58-983634CCE65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3" name="テキスト ボックス 692">
          <a:extLst>
            <a:ext uri="{FF2B5EF4-FFF2-40B4-BE49-F238E27FC236}">
              <a16:creationId xmlns:a16="http://schemas.microsoft.com/office/drawing/2014/main" id="{6771D2EB-F476-4ADC-A67D-0368EF4B478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3B6D4F38-191A-40F0-A4CD-CE84DF8359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5" name="テキスト ボックス 694">
          <a:extLst>
            <a:ext uri="{FF2B5EF4-FFF2-40B4-BE49-F238E27FC236}">
              <a16:creationId xmlns:a16="http://schemas.microsoft.com/office/drawing/2014/main" id="{2511D80B-59F1-487F-961A-228860D7453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a:extLst>
            <a:ext uri="{FF2B5EF4-FFF2-40B4-BE49-F238E27FC236}">
              <a16:creationId xmlns:a16="http://schemas.microsoft.com/office/drawing/2014/main" id="{7F059D86-027A-4E12-98E9-C422784AB1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697" name="直線コネクタ 696">
          <a:extLst>
            <a:ext uri="{FF2B5EF4-FFF2-40B4-BE49-F238E27FC236}">
              <a16:creationId xmlns:a16="http://schemas.microsoft.com/office/drawing/2014/main" id="{77D0712B-D5B7-4A97-BED3-7FC0E4531F06}"/>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698" name="【公民館】&#10;一人当たり面積最小値テキスト">
          <a:extLst>
            <a:ext uri="{FF2B5EF4-FFF2-40B4-BE49-F238E27FC236}">
              <a16:creationId xmlns:a16="http://schemas.microsoft.com/office/drawing/2014/main" id="{CB98C028-431B-40F4-8EDC-BFF086FC1653}"/>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699" name="直線コネクタ 698">
          <a:extLst>
            <a:ext uri="{FF2B5EF4-FFF2-40B4-BE49-F238E27FC236}">
              <a16:creationId xmlns:a16="http://schemas.microsoft.com/office/drawing/2014/main" id="{34719B0D-628A-4C09-9999-2D833124E7A9}"/>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00" name="【公民館】&#10;一人当たり面積最大値テキスト">
          <a:extLst>
            <a:ext uri="{FF2B5EF4-FFF2-40B4-BE49-F238E27FC236}">
              <a16:creationId xmlns:a16="http://schemas.microsoft.com/office/drawing/2014/main" id="{E8EBD05C-9A43-4B9F-BFBC-367773A68DED}"/>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01" name="直線コネクタ 700">
          <a:extLst>
            <a:ext uri="{FF2B5EF4-FFF2-40B4-BE49-F238E27FC236}">
              <a16:creationId xmlns:a16="http://schemas.microsoft.com/office/drawing/2014/main" id="{5B192F9A-A5CB-481B-9DC3-5C40252E5732}"/>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702" name="【公民館】&#10;一人当たり面積平均値テキスト">
          <a:extLst>
            <a:ext uri="{FF2B5EF4-FFF2-40B4-BE49-F238E27FC236}">
              <a16:creationId xmlns:a16="http://schemas.microsoft.com/office/drawing/2014/main" id="{95120413-F596-4F49-871E-B0123222B8BD}"/>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03" name="フローチャート: 判断 702">
          <a:extLst>
            <a:ext uri="{FF2B5EF4-FFF2-40B4-BE49-F238E27FC236}">
              <a16:creationId xmlns:a16="http://schemas.microsoft.com/office/drawing/2014/main" id="{426822F5-5ABF-4418-8031-1C697B303F34}"/>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04" name="フローチャート: 判断 703">
          <a:extLst>
            <a:ext uri="{FF2B5EF4-FFF2-40B4-BE49-F238E27FC236}">
              <a16:creationId xmlns:a16="http://schemas.microsoft.com/office/drawing/2014/main" id="{101FEE17-B098-48CF-8731-DA3858548A3F}"/>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05" name="フローチャート: 判断 704">
          <a:extLst>
            <a:ext uri="{FF2B5EF4-FFF2-40B4-BE49-F238E27FC236}">
              <a16:creationId xmlns:a16="http://schemas.microsoft.com/office/drawing/2014/main" id="{C300726F-542A-46B0-B69F-47E051D6F307}"/>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06" name="フローチャート: 判断 705">
          <a:extLst>
            <a:ext uri="{FF2B5EF4-FFF2-40B4-BE49-F238E27FC236}">
              <a16:creationId xmlns:a16="http://schemas.microsoft.com/office/drawing/2014/main" id="{BCE995B3-75B0-405C-A268-B9F60F604DFA}"/>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07" name="フローチャート: 判断 706">
          <a:extLst>
            <a:ext uri="{FF2B5EF4-FFF2-40B4-BE49-F238E27FC236}">
              <a16:creationId xmlns:a16="http://schemas.microsoft.com/office/drawing/2014/main" id="{777F0F3E-3F3B-432C-97E5-C39DF029C61C}"/>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CC10406A-EC21-4ACC-A5FB-5D2BAAEC23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C556CA96-2733-4CCB-A855-8083C48BDEE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68A01637-B878-4C20-8C83-43B19B2701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7C8C5B3E-5643-4C29-9376-69D41EA22B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AE2C315C-1DBA-4609-AB92-8B67B71849B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164655</xdr:rowOff>
    </xdr:from>
    <xdr:to>
      <xdr:col>107</xdr:col>
      <xdr:colOff>101600</xdr:colOff>
      <xdr:row>108</xdr:row>
      <xdr:rowOff>94805</xdr:rowOff>
    </xdr:to>
    <xdr:sp macro="" textlink="">
      <xdr:nvSpPr>
        <xdr:cNvPr id="713" name="楕円 712">
          <a:extLst>
            <a:ext uri="{FF2B5EF4-FFF2-40B4-BE49-F238E27FC236}">
              <a16:creationId xmlns:a16="http://schemas.microsoft.com/office/drawing/2014/main" id="{874CE0FF-99FC-45E4-B74B-E14CB12A7CC6}"/>
            </a:ext>
          </a:extLst>
        </xdr:cNvPr>
        <xdr:cNvSpPr/>
      </xdr:nvSpPr>
      <xdr:spPr>
        <a:xfrm>
          <a:off x="20383500" y="185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3874</xdr:rowOff>
    </xdr:from>
    <xdr:to>
      <xdr:col>102</xdr:col>
      <xdr:colOff>165100</xdr:colOff>
      <xdr:row>108</xdr:row>
      <xdr:rowOff>105474</xdr:rowOff>
    </xdr:to>
    <xdr:sp macro="" textlink="">
      <xdr:nvSpPr>
        <xdr:cNvPr id="714" name="楕円 713">
          <a:extLst>
            <a:ext uri="{FF2B5EF4-FFF2-40B4-BE49-F238E27FC236}">
              <a16:creationId xmlns:a16="http://schemas.microsoft.com/office/drawing/2014/main" id="{EC252EDE-A9D0-4BCF-99D7-61BFB327E783}"/>
            </a:ext>
          </a:extLst>
        </xdr:cNvPr>
        <xdr:cNvSpPr/>
      </xdr:nvSpPr>
      <xdr:spPr>
        <a:xfrm>
          <a:off x="19494500" y="185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44005</xdr:rowOff>
    </xdr:from>
    <xdr:to>
      <xdr:col>107</xdr:col>
      <xdr:colOff>50800</xdr:colOff>
      <xdr:row>108</xdr:row>
      <xdr:rowOff>54674</xdr:rowOff>
    </xdr:to>
    <xdr:cxnSp macro="">
      <xdr:nvCxnSpPr>
        <xdr:cNvPr id="715" name="直線コネクタ 714">
          <a:extLst>
            <a:ext uri="{FF2B5EF4-FFF2-40B4-BE49-F238E27FC236}">
              <a16:creationId xmlns:a16="http://schemas.microsoft.com/office/drawing/2014/main" id="{A6918A83-A85C-4060-A63A-4852D02F87AC}"/>
            </a:ext>
          </a:extLst>
        </xdr:cNvPr>
        <xdr:cNvCxnSpPr/>
      </xdr:nvCxnSpPr>
      <xdr:spPr>
        <a:xfrm flipV="1">
          <a:off x="19545300" y="18560605"/>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16" name="n_1aveValue【公民館】&#10;一人当たり面積">
          <a:extLst>
            <a:ext uri="{FF2B5EF4-FFF2-40B4-BE49-F238E27FC236}">
              <a16:creationId xmlns:a16="http://schemas.microsoft.com/office/drawing/2014/main" id="{F148F318-EE07-4D2B-943B-DC7913057E3D}"/>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17" name="n_2aveValue【公民館】&#10;一人当たり面積">
          <a:extLst>
            <a:ext uri="{FF2B5EF4-FFF2-40B4-BE49-F238E27FC236}">
              <a16:creationId xmlns:a16="http://schemas.microsoft.com/office/drawing/2014/main" id="{AE33AA80-4CBE-43E9-B7F3-6B09DD8C46D1}"/>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18" name="n_3aveValue【公民館】&#10;一人当たり面積">
          <a:extLst>
            <a:ext uri="{FF2B5EF4-FFF2-40B4-BE49-F238E27FC236}">
              <a16:creationId xmlns:a16="http://schemas.microsoft.com/office/drawing/2014/main" id="{8EF116EC-3B30-4913-87C0-812813C02F3B}"/>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19" name="n_4aveValue【公民館】&#10;一人当たり面積">
          <a:extLst>
            <a:ext uri="{FF2B5EF4-FFF2-40B4-BE49-F238E27FC236}">
              <a16:creationId xmlns:a16="http://schemas.microsoft.com/office/drawing/2014/main" id="{501631DD-9E93-42B0-8DD3-7FAE006BCA01}"/>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85932</xdr:rowOff>
    </xdr:from>
    <xdr:ext cx="469744" cy="259045"/>
    <xdr:sp macro="" textlink="">
      <xdr:nvSpPr>
        <xdr:cNvPr id="720" name="n_2mainValue【公民館】&#10;一人当たり面積">
          <a:extLst>
            <a:ext uri="{FF2B5EF4-FFF2-40B4-BE49-F238E27FC236}">
              <a16:creationId xmlns:a16="http://schemas.microsoft.com/office/drawing/2014/main" id="{A012A122-6010-4CF3-8FF6-95A1FCD14CFA}"/>
            </a:ext>
          </a:extLst>
        </xdr:cNvPr>
        <xdr:cNvSpPr txBox="1"/>
      </xdr:nvSpPr>
      <xdr:spPr>
        <a:xfrm>
          <a:off x="20199427" y="1860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96601</xdr:rowOff>
    </xdr:from>
    <xdr:ext cx="469744" cy="259045"/>
    <xdr:sp macro="" textlink="">
      <xdr:nvSpPr>
        <xdr:cNvPr id="721" name="n_3mainValue【公民館】&#10;一人当たり面積">
          <a:extLst>
            <a:ext uri="{FF2B5EF4-FFF2-40B4-BE49-F238E27FC236}">
              <a16:creationId xmlns:a16="http://schemas.microsoft.com/office/drawing/2014/main" id="{9EAC84DE-AD1C-4DAC-AF03-9BB2F46F7752}"/>
            </a:ext>
          </a:extLst>
        </xdr:cNvPr>
        <xdr:cNvSpPr txBox="1"/>
      </xdr:nvSpPr>
      <xdr:spPr>
        <a:xfrm>
          <a:off x="19310427" y="1861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a:extLst>
            <a:ext uri="{FF2B5EF4-FFF2-40B4-BE49-F238E27FC236}">
              <a16:creationId xmlns:a16="http://schemas.microsoft.com/office/drawing/2014/main" id="{D6C9702B-6A61-4A78-81AF-F1400464FE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a:extLst>
            <a:ext uri="{FF2B5EF4-FFF2-40B4-BE49-F238E27FC236}">
              <a16:creationId xmlns:a16="http://schemas.microsoft.com/office/drawing/2014/main" id="{857C1B6A-9477-4FDF-AD49-C4ACEA93A4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a:extLst>
            <a:ext uri="{FF2B5EF4-FFF2-40B4-BE49-F238E27FC236}">
              <a16:creationId xmlns:a16="http://schemas.microsoft.com/office/drawing/2014/main" id="{7A91D998-A9EB-4EF1-B7EC-442ECD41F3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有形固定資産減価償却率は全体的に高く、特に公営住宅や道路、橋りょう・トンネルが年数の経過に対して、修繕等が追い付いていない状況である。道路については長寿命化計画により毎年改修工事を行っている。橋りょうについては、村内にある橋を</a:t>
          </a:r>
          <a:r>
            <a:rPr lang="ja-JP" altLang="en-US" sz="1100" b="0" i="0" baseline="0">
              <a:solidFill>
                <a:schemeClr val="dk1"/>
              </a:solidFill>
              <a:effectLst/>
              <a:latin typeface="+mn-lt"/>
              <a:ea typeface="+mn-ea"/>
              <a:cs typeface="+mn-cs"/>
            </a:rPr>
            <a:t>修繕の</a:t>
          </a:r>
          <a:r>
            <a:rPr lang="ja-JP" altLang="ja-JP" sz="1100" b="0" i="0" baseline="0">
              <a:solidFill>
                <a:schemeClr val="dk1"/>
              </a:solidFill>
              <a:effectLst/>
              <a:latin typeface="+mn-lt"/>
              <a:ea typeface="+mn-ea"/>
              <a:cs typeface="+mn-cs"/>
            </a:rPr>
            <a:t>緊急性</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高い橋から実施しているが、工事</a:t>
          </a:r>
          <a:r>
            <a:rPr lang="ja-JP" altLang="en-US" sz="1100" b="0" i="0" baseline="0">
              <a:solidFill>
                <a:schemeClr val="dk1"/>
              </a:solidFill>
              <a:effectLst/>
              <a:latin typeface="+mn-lt"/>
              <a:ea typeface="+mn-ea"/>
              <a:cs typeface="+mn-cs"/>
            </a:rPr>
            <a:t>費用</a:t>
          </a:r>
          <a:r>
            <a:rPr lang="ja-JP" altLang="ja-JP" sz="1100" b="0" i="0" baseline="0">
              <a:solidFill>
                <a:schemeClr val="dk1"/>
              </a:solidFill>
              <a:effectLst/>
              <a:latin typeface="+mn-lt"/>
              <a:ea typeface="+mn-ea"/>
              <a:cs typeface="+mn-cs"/>
            </a:rPr>
            <a:t>も</a:t>
          </a:r>
          <a:r>
            <a:rPr lang="ja-JP" altLang="en-US" sz="1100" b="0" i="0" baseline="0">
              <a:solidFill>
                <a:schemeClr val="dk1"/>
              </a:solidFill>
              <a:effectLst/>
              <a:latin typeface="+mn-lt"/>
              <a:ea typeface="+mn-ea"/>
              <a:cs typeface="+mn-cs"/>
            </a:rPr>
            <a:t>物価高騰などにより</a:t>
          </a:r>
          <a:r>
            <a:rPr lang="ja-JP" altLang="ja-JP" sz="1100" b="0" i="0" baseline="0">
              <a:solidFill>
                <a:schemeClr val="dk1"/>
              </a:solidFill>
              <a:effectLst/>
              <a:latin typeface="+mn-lt"/>
              <a:ea typeface="+mn-ea"/>
              <a:cs typeface="+mn-cs"/>
            </a:rPr>
            <a:t>高くなって</a:t>
          </a:r>
          <a:r>
            <a:rPr lang="ja-JP" altLang="en-US" sz="1100" b="0" i="0" baseline="0">
              <a:solidFill>
                <a:schemeClr val="dk1"/>
              </a:solidFill>
              <a:effectLst/>
              <a:latin typeface="+mn-lt"/>
              <a:ea typeface="+mn-ea"/>
              <a:cs typeface="+mn-cs"/>
            </a:rPr>
            <a:t>きて</a:t>
          </a:r>
          <a:r>
            <a:rPr lang="ja-JP" altLang="ja-JP" sz="1100" b="0" i="0" baseline="0">
              <a:solidFill>
                <a:schemeClr val="dk1"/>
              </a:solidFill>
              <a:effectLst/>
              <a:latin typeface="+mn-lt"/>
              <a:ea typeface="+mn-ea"/>
              <a:cs typeface="+mn-cs"/>
            </a:rPr>
            <a:t>いる。公営住宅では、昭和６２年から平成４年にかけて建設されたものの大部分が耐用年数の３０年を経過しており、今後の建て替えを含め解体や管理を進めているため、年度により大きく変動するものと思われるが高い水準が続いている。公民館については、平成２年に建設された中央公民館の１棟のみであり、経年劣化や耐用年数を考慮すると今後増加する傾向にある。 </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A5316E-ADB8-4A8B-81F9-F461C32314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24C512-1866-420A-982D-FA1B6E0399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13C9E2-D694-4C6E-8EC8-D868027B9E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B56C65-A31A-4BBE-9016-0782B26BFB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D0F933-42C7-4604-8CFD-D7280E4EF8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78CFD5-75AB-4C5F-8BE0-C569BA804A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3A7AC6-F321-46D4-A865-F7EA286B65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417A3A-418F-4CF1-A119-449D45100B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B19932-B8A7-46A6-89C1-7F2E67CE23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8FB320-CD7D-4DB3-8196-9E9FC4E121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EA214E-AC74-4B2E-842E-74885C4548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27EEE2-1A2A-4339-9E41-5E2937C491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DD73A6-F326-4D5D-9692-54E302A00D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B3FC82-E562-47AD-B643-CE43EC2904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2C064F-8FA1-4B70-B217-B3D30F80F6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AF1CD7E-E75A-497A-AE32-496C704F3A2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AE83AC-47D5-4884-8C6A-C23155C0B4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FBD3F5-D15C-4417-8131-140ABA2B3D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659898-F210-4D04-A814-B85716AE179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2C12D4-93A7-420F-935E-3B99DFFBDE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6AB3A2-CA6D-48D1-815A-FD5EB77C29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26A182-12EE-4795-85BC-16212886ED9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FFAA4F-F0AF-4255-B2B5-CA7946D35E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4C357B-D48F-43B2-8FF5-09202C5834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B73E3E-8360-4E93-8593-A179D899C1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94EB53-E878-48C4-9301-2544CAFE0A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DEC069-5A10-4224-A5EB-163D4075C3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098D9B-96A6-4EE3-9ADE-6F09954621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7281AE-59FB-4B3F-AEEE-06B4093DFC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A35B02-E45A-4402-9E0B-F89B960EAA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A469F5-E172-44B6-A57E-19E527B5DC8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59CEB9-953C-42E3-90CB-38B4101027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61C2E7-3016-4FDB-98F4-370527DA5A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A10BEA-5D26-4B64-8956-4CD58A7E60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5D1469-0A99-42C6-A57C-FD3DC046A0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676CB0-C2B4-406F-ABC1-157B5D203E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AAD42B-40B0-4AF9-B920-A234FB67DE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7ECF3F-3FDC-415B-8D75-4E2A94969D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0C5392-DC68-4A3C-879B-9F9727B3963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CE1874E-8EC9-44B9-9B40-E6660E0D7C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ED36E3C-819E-406E-A392-CEFB649FF9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CD46A37-06E6-49D1-9BD8-D4EF24AEB8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6910BA1-F6F4-426D-8725-14954140B58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E6848C1-4667-4692-BE38-0CFE381ED3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07DDAA1-591D-4C8C-8BBF-0047873F53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AF97C3A-EB27-4A6D-B390-A04D3CD90E1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3B68A02-BF21-403D-9745-BFB2EA3F74B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28A25A2-EF62-47FF-8DC1-02281351E5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1FF7353-0FA2-4631-96CB-F5B376EE5F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489FFDF-905E-4C7D-9D43-CDD29703282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19C249A-025D-4918-AB96-88D93A43AD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A2FFCAF-057F-4005-8634-7F4841809A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B0530E7-E649-4D1D-A3DD-26E030A2D3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AD47024-CFFC-4000-AE7B-4980C3D311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132556A-AA7E-4244-B642-AFE2BE54CD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E0F442D-342E-4F44-8AE2-0751DE8022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FCEAACE-29BD-4B4C-84F8-338A59962F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00C8700-E36A-4CDA-B7B2-3E5C6A5F4E5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AEEB68A-2E7A-41A9-8D35-9560C258A6B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A8E6388-0EAC-4D84-8B61-63791079EEE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7996CAB-C92A-4FE6-8C5E-975A0C1A984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9C52461-6F38-4090-83B3-249E99A22C8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27CB9B9-D821-4096-9227-9256CD59FAC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F7B8624-85B7-499C-AD61-614D0B15AE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21319BC-A98A-4A5D-B74A-9B771AD0AF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F77EFE0-F69A-46BF-9E99-319CC47C0C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A0149C3-241F-483C-9E1A-7F5A965CB3B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195BAA2-45E5-4933-94D2-577E2D04EA5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414742F-0D2C-4459-A957-E6AC8790BEA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2AABC8C-DFCC-4505-8E40-7601896173C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A1AAC1B-EF97-4CFB-9FC6-68660BBFFC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8F321B2-DA9E-409C-872F-3FA664814C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6AB6EB3-333E-4734-9CE1-129219FFAE6C}"/>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D7E652B-1D78-4037-8BCC-19F6881F12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74D24F77-67E9-4143-AA39-E875C55AAE1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D0DB4CC2-E6E0-4A92-9AD0-99C5F45DD199}"/>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E54243B0-162C-4650-B8E5-D2B34465376F}"/>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1CB28A4-E04E-42BF-A893-D9DA945C4EF5}"/>
            </a:ext>
          </a:extLst>
        </xdr:cNvPr>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FEDC114A-9A02-4936-95C1-F6A869BCC599}"/>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7FE40C7F-B058-476B-AE7E-FDC9EC1408DF}"/>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559795B9-3DEB-44D8-8BA2-FB8676F0349B}"/>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A12BE233-10ED-4884-B440-7982F317233D}"/>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794F4146-70D6-44B6-A8DB-0B71270F6B3A}"/>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7BDF792-AD34-4DA0-A209-E7493BB0F6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900B8C5-C24E-41E9-92E9-89ECB27FE8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E327972-C59B-4BDD-88FC-D2AC8B9D48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C819317-276F-4BB5-9CB9-D98B37F9C5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E6284B3-96DA-46C3-99B2-DB330318E0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22678</xdr:rowOff>
    </xdr:from>
    <xdr:to>
      <xdr:col>15</xdr:col>
      <xdr:colOff>101600</xdr:colOff>
      <xdr:row>62</xdr:row>
      <xdr:rowOff>124278</xdr:rowOff>
    </xdr:to>
    <xdr:sp macro="" textlink="">
      <xdr:nvSpPr>
        <xdr:cNvPr id="90" name="楕円 89">
          <a:extLst>
            <a:ext uri="{FF2B5EF4-FFF2-40B4-BE49-F238E27FC236}">
              <a16:creationId xmlns:a16="http://schemas.microsoft.com/office/drawing/2014/main" id="{5BC912F6-5862-49C2-9579-22563989E6B2}"/>
            </a:ext>
          </a:extLst>
        </xdr:cNvPr>
        <xdr:cNvSpPr/>
      </xdr:nvSpPr>
      <xdr:spPr>
        <a:xfrm>
          <a:off x="2857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1451</xdr:rowOff>
    </xdr:from>
    <xdr:to>
      <xdr:col>10</xdr:col>
      <xdr:colOff>165100</xdr:colOff>
      <xdr:row>62</xdr:row>
      <xdr:rowOff>103051</xdr:rowOff>
    </xdr:to>
    <xdr:sp macro="" textlink="">
      <xdr:nvSpPr>
        <xdr:cNvPr id="91" name="楕円 90">
          <a:extLst>
            <a:ext uri="{FF2B5EF4-FFF2-40B4-BE49-F238E27FC236}">
              <a16:creationId xmlns:a16="http://schemas.microsoft.com/office/drawing/2014/main" id="{FC89BD7E-8E74-4A60-93CD-08B216519BD2}"/>
            </a:ext>
          </a:extLst>
        </xdr:cNvPr>
        <xdr:cNvSpPr/>
      </xdr:nvSpPr>
      <xdr:spPr>
        <a:xfrm>
          <a:off x="1968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52251</xdr:rowOff>
    </xdr:from>
    <xdr:to>
      <xdr:col>15</xdr:col>
      <xdr:colOff>50800</xdr:colOff>
      <xdr:row>62</xdr:row>
      <xdr:rowOff>73478</xdr:rowOff>
    </xdr:to>
    <xdr:cxnSp macro="">
      <xdr:nvCxnSpPr>
        <xdr:cNvPr id="92" name="直線コネクタ 91">
          <a:extLst>
            <a:ext uri="{FF2B5EF4-FFF2-40B4-BE49-F238E27FC236}">
              <a16:creationId xmlns:a16="http://schemas.microsoft.com/office/drawing/2014/main" id="{2B10B525-0CDE-4CD2-96C0-1458C8EFA3D7}"/>
            </a:ext>
          </a:extLst>
        </xdr:cNvPr>
        <xdr:cNvCxnSpPr/>
      </xdr:nvCxnSpPr>
      <xdr:spPr>
        <a:xfrm>
          <a:off x="2019300" y="1068215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93" name="n_1aveValue【体育館・プール】&#10;有形固定資産減価償却率">
          <a:extLst>
            <a:ext uri="{FF2B5EF4-FFF2-40B4-BE49-F238E27FC236}">
              <a16:creationId xmlns:a16="http://schemas.microsoft.com/office/drawing/2014/main" id="{1F805E44-1D93-4EAC-AFE5-16AD1625BEA2}"/>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94" name="n_2aveValue【体育館・プール】&#10;有形固定資産減価償却率">
          <a:extLst>
            <a:ext uri="{FF2B5EF4-FFF2-40B4-BE49-F238E27FC236}">
              <a16:creationId xmlns:a16="http://schemas.microsoft.com/office/drawing/2014/main" id="{80DACDFD-519C-4D05-890A-E3CB44AA3394}"/>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95" name="n_3aveValue【体育館・プール】&#10;有形固定資産減価償却率">
          <a:extLst>
            <a:ext uri="{FF2B5EF4-FFF2-40B4-BE49-F238E27FC236}">
              <a16:creationId xmlns:a16="http://schemas.microsoft.com/office/drawing/2014/main" id="{4FBD42DB-4178-40F9-8F8D-77B98570C68C}"/>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96" name="n_4aveValue【体育館・プール】&#10;有形固定資産減価償却率">
          <a:extLst>
            <a:ext uri="{FF2B5EF4-FFF2-40B4-BE49-F238E27FC236}">
              <a16:creationId xmlns:a16="http://schemas.microsoft.com/office/drawing/2014/main" id="{5E567F5D-9471-48AB-BAA3-09BC22B653E8}"/>
            </a:ext>
          </a:extLst>
        </xdr:cNvPr>
        <xdr:cNvSpPr txBox="1"/>
      </xdr:nvSpPr>
      <xdr:spPr>
        <a:xfrm>
          <a:off x="927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97" name="n_2mainValue【体育館・プール】&#10;有形固定資産減価償却率">
          <a:extLst>
            <a:ext uri="{FF2B5EF4-FFF2-40B4-BE49-F238E27FC236}">
              <a16:creationId xmlns:a16="http://schemas.microsoft.com/office/drawing/2014/main" id="{E8CC8B6E-F549-4AB7-B86B-E6FF7A1E9EF7}"/>
            </a:ext>
          </a:extLst>
        </xdr:cNvPr>
        <xdr:cNvSpPr txBox="1"/>
      </xdr:nvSpPr>
      <xdr:spPr>
        <a:xfrm>
          <a:off x="2705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94178</xdr:rowOff>
    </xdr:from>
    <xdr:ext cx="405111" cy="259045"/>
    <xdr:sp macro="" textlink="">
      <xdr:nvSpPr>
        <xdr:cNvPr id="98" name="n_3mainValue【体育館・プール】&#10;有形固定資産減価償却率">
          <a:extLst>
            <a:ext uri="{FF2B5EF4-FFF2-40B4-BE49-F238E27FC236}">
              <a16:creationId xmlns:a16="http://schemas.microsoft.com/office/drawing/2014/main" id="{11D38023-AB8C-46EA-8822-C22C7C548182}"/>
            </a:ext>
          </a:extLst>
        </xdr:cNvPr>
        <xdr:cNvSpPr txBox="1"/>
      </xdr:nvSpPr>
      <xdr:spPr>
        <a:xfrm>
          <a:off x="1816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E208126B-D006-4B15-9327-1A9D06F9604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FE897E6A-0703-461A-84D4-72D0F4515A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7ADAAD69-F389-479F-8C31-88951013ED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5CD2ADD1-1E75-43AB-8348-633304A1DE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608C6E4C-349F-40DA-B365-C8CAB5A100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87C8E3EC-E305-4BE8-AF4F-8C999AE880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AEEC497A-4F92-4735-8E00-DEAFAA059FD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E367928C-E612-4DAC-B01E-1E485C3C9C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DE17F62E-4AF3-4791-966C-C03B392EFB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67ACF4F6-F643-4749-88E3-B4EC5F03B4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C05974D8-1D1C-426F-BD56-1BC26C0DA3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06A6C0B5-82F6-4836-99D8-37A9DFDD4A5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F6FCE43C-D62E-4964-AC2C-4EE2A529D99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B4849DAA-0273-4E87-94D1-1ED2DF60D25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BC5CAF7D-231C-4FF2-9EF5-EEE7026F43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D879C533-B53F-43CF-A5CD-175EB2C1C61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43AC3E3F-6B00-4E23-A47D-F33A4B95E11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2501A61B-6D4F-44E2-BE0B-CBC6990D64A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18239A00-C78A-4505-AD9F-38AAF10B245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847ECA46-0BF3-4E21-AD1C-6016714C418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A0F7681B-CBA0-4C96-9DA2-3769F13A4F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a:extLst>
            <a:ext uri="{FF2B5EF4-FFF2-40B4-BE49-F238E27FC236}">
              <a16:creationId xmlns:a16="http://schemas.microsoft.com/office/drawing/2014/main" id="{136F8449-2884-4FD7-802D-E5F8D640D62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9AB828DA-43FF-426F-A187-A65600572B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22" name="直線コネクタ 121">
          <a:extLst>
            <a:ext uri="{FF2B5EF4-FFF2-40B4-BE49-F238E27FC236}">
              <a16:creationId xmlns:a16="http://schemas.microsoft.com/office/drawing/2014/main" id="{9940179C-0F5F-4D46-B178-9137419023D1}"/>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3" name="【体育館・プール】&#10;一人当たり面積最小値テキスト">
          <a:extLst>
            <a:ext uri="{FF2B5EF4-FFF2-40B4-BE49-F238E27FC236}">
              <a16:creationId xmlns:a16="http://schemas.microsoft.com/office/drawing/2014/main" id="{E4776253-6257-4BF3-9083-5F779C115582}"/>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24" name="直線コネクタ 123">
          <a:extLst>
            <a:ext uri="{FF2B5EF4-FFF2-40B4-BE49-F238E27FC236}">
              <a16:creationId xmlns:a16="http://schemas.microsoft.com/office/drawing/2014/main" id="{206DD4E8-8EF8-4194-8679-72151612A99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25" name="【体育館・プール】&#10;一人当たり面積最大値テキスト">
          <a:extLst>
            <a:ext uri="{FF2B5EF4-FFF2-40B4-BE49-F238E27FC236}">
              <a16:creationId xmlns:a16="http://schemas.microsoft.com/office/drawing/2014/main" id="{C92CCB79-8B95-4F2B-8814-32A0DE3D2D99}"/>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26" name="直線コネクタ 125">
          <a:extLst>
            <a:ext uri="{FF2B5EF4-FFF2-40B4-BE49-F238E27FC236}">
              <a16:creationId xmlns:a16="http://schemas.microsoft.com/office/drawing/2014/main" id="{739A7569-07D5-47DB-91E0-7CD0414C2DF4}"/>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27" name="【体育館・プール】&#10;一人当たり面積平均値テキスト">
          <a:extLst>
            <a:ext uri="{FF2B5EF4-FFF2-40B4-BE49-F238E27FC236}">
              <a16:creationId xmlns:a16="http://schemas.microsoft.com/office/drawing/2014/main" id="{879136F2-CE45-441C-84FC-C12E2094F9E9}"/>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28" name="フローチャート: 判断 127">
          <a:extLst>
            <a:ext uri="{FF2B5EF4-FFF2-40B4-BE49-F238E27FC236}">
              <a16:creationId xmlns:a16="http://schemas.microsoft.com/office/drawing/2014/main" id="{BD304774-A650-47FA-B75B-2A118EB7AEDB}"/>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29" name="フローチャート: 判断 128">
          <a:extLst>
            <a:ext uri="{FF2B5EF4-FFF2-40B4-BE49-F238E27FC236}">
              <a16:creationId xmlns:a16="http://schemas.microsoft.com/office/drawing/2014/main" id="{F2156B27-1438-485C-812B-999DADD3D8CE}"/>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0" name="フローチャート: 判断 129">
          <a:extLst>
            <a:ext uri="{FF2B5EF4-FFF2-40B4-BE49-F238E27FC236}">
              <a16:creationId xmlns:a16="http://schemas.microsoft.com/office/drawing/2014/main" id="{5C6770DE-0E79-4285-9E27-4C29D1AE1A25}"/>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31" name="フローチャート: 判断 130">
          <a:extLst>
            <a:ext uri="{FF2B5EF4-FFF2-40B4-BE49-F238E27FC236}">
              <a16:creationId xmlns:a16="http://schemas.microsoft.com/office/drawing/2014/main" id="{B0DA39EE-7AC9-4EC5-97E5-34A52EA7604B}"/>
            </a:ext>
          </a:extLst>
        </xdr:cNvPr>
        <xdr:cNvSpPr/>
      </xdr:nvSpPr>
      <xdr:spPr>
        <a:xfrm>
          <a:off x="7810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32" name="フローチャート: 判断 131">
          <a:extLst>
            <a:ext uri="{FF2B5EF4-FFF2-40B4-BE49-F238E27FC236}">
              <a16:creationId xmlns:a16="http://schemas.microsoft.com/office/drawing/2014/main" id="{787F385A-BA7C-40D3-9771-1D426A37FEC4}"/>
            </a:ext>
          </a:extLst>
        </xdr:cNvPr>
        <xdr:cNvSpPr/>
      </xdr:nvSpPr>
      <xdr:spPr>
        <a:xfrm>
          <a:off x="6921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C65EEEA7-F34F-48D0-9AF7-0F116B5EF6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65A12DC1-D606-43FF-A1D4-6E9A64090B3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50528D7D-855E-435A-BCEF-EFD15FD70E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EC4C170-CB46-4904-9D33-6CDD7C6C8D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3E8FF91B-183F-4162-B59E-A9E5B49D05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126174</xdr:rowOff>
    </xdr:from>
    <xdr:to>
      <xdr:col>46</xdr:col>
      <xdr:colOff>38100</xdr:colOff>
      <xdr:row>64</xdr:row>
      <xdr:rowOff>56324</xdr:rowOff>
    </xdr:to>
    <xdr:sp macro="" textlink="">
      <xdr:nvSpPr>
        <xdr:cNvPr id="138" name="楕円 137">
          <a:extLst>
            <a:ext uri="{FF2B5EF4-FFF2-40B4-BE49-F238E27FC236}">
              <a16:creationId xmlns:a16="http://schemas.microsoft.com/office/drawing/2014/main" id="{70FB409D-3F11-473E-9EA1-FB914C36C4BF}"/>
            </a:ext>
          </a:extLst>
        </xdr:cNvPr>
        <xdr:cNvSpPr/>
      </xdr:nvSpPr>
      <xdr:spPr>
        <a:xfrm>
          <a:off x="8699500" y="109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128460</xdr:rowOff>
    </xdr:from>
    <xdr:to>
      <xdr:col>41</xdr:col>
      <xdr:colOff>101600</xdr:colOff>
      <xdr:row>64</xdr:row>
      <xdr:rowOff>58610</xdr:rowOff>
    </xdr:to>
    <xdr:sp macro="" textlink="">
      <xdr:nvSpPr>
        <xdr:cNvPr id="139" name="楕円 138">
          <a:extLst>
            <a:ext uri="{FF2B5EF4-FFF2-40B4-BE49-F238E27FC236}">
              <a16:creationId xmlns:a16="http://schemas.microsoft.com/office/drawing/2014/main" id="{6A33D820-0D1D-4011-A1D2-CCF344BF5D00}"/>
            </a:ext>
          </a:extLst>
        </xdr:cNvPr>
        <xdr:cNvSpPr/>
      </xdr:nvSpPr>
      <xdr:spPr>
        <a:xfrm>
          <a:off x="7810500" y="109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5524</xdr:rowOff>
    </xdr:from>
    <xdr:to>
      <xdr:col>45</xdr:col>
      <xdr:colOff>177800</xdr:colOff>
      <xdr:row>64</xdr:row>
      <xdr:rowOff>7810</xdr:rowOff>
    </xdr:to>
    <xdr:cxnSp macro="">
      <xdr:nvCxnSpPr>
        <xdr:cNvPr id="140" name="直線コネクタ 139">
          <a:extLst>
            <a:ext uri="{FF2B5EF4-FFF2-40B4-BE49-F238E27FC236}">
              <a16:creationId xmlns:a16="http://schemas.microsoft.com/office/drawing/2014/main" id="{3DBF9257-BD83-4A18-8F1B-A49A021B2ACD}"/>
            </a:ext>
          </a:extLst>
        </xdr:cNvPr>
        <xdr:cNvCxnSpPr/>
      </xdr:nvCxnSpPr>
      <xdr:spPr>
        <a:xfrm flipV="1">
          <a:off x="7861300" y="109783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41" name="n_1aveValue【体育館・プール】&#10;一人当たり面積">
          <a:extLst>
            <a:ext uri="{FF2B5EF4-FFF2-40B4-BE49-F238E27FC236}">
              <a16:creationId xmlns:a16="http://schemas.microsoft.com/office/drawing/2014/main" id="{429CBD09-E2B3-4ECB-8317-4E3088F0A237}"/>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42" name="n_2aveValue【体育館・プール】&#10;一人当たり面積">
          <a:extLst>
            <a:ext uri="{FF2B5EF4-FFF2-40B4-BE49-F238E27FC236}">
              <a16:creationId xmlns:a16="http://schemas.microsoft.com/office/drawing/2014/main" id="{F473465E-AC90-44FD-8287-DF1F9BBE39E2}"/>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43" name="n_3aveValue【体育館・プール】&#10;一人当たり面積">
          <a:extLst>
            <a:ext uri="{FF2B5EF4-FFF2-40B4-BE49-F238E27FC236}">
              <a16:creationId xmlns:a16="http://schemas.microsoft.com/office/drawing/2014/main" id="{F27B6D6F-91C9-4C56-8F65-2BE679A6E132}"/>
            </a:ext>
          </a:extLst>
        </xdr:cNvPr>
        <xdr:cNvSpPr txBox="1"/>
      </xdr:nvSpPr>
      <xdr:spPr>
        <a:xfrm>
          <a:off x="7626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134573</xdr:rowOff>
    </xdr:from>
    <xdr:ext cx="469744" cy="259045"/>
    <xdr:sp macro="" textlink="">
      <xdr:nvSpPr>
        <xdr:cNvPr id="144" name="n_4aveValue【体育館・プール】&#10;一人当たり面積">
          <a:extLst>
            <a:ext uri="{FF2B5EF4-FFF2-40B4-BE49-F238E27FC236}">
              <a16:creationId xmlns:a16="http://schemas.microsoft.com/office/drawing/2014/main" id="{9E500C75-A01A-4607-B7A3-AF698F2628F7}"/>
            </a:ext>
          </a:extLst>
        </xdr:cNvPr>
        <xdr:cNvSpPr txBox="1"/>
      </xdr:nvSpPr>
      <xdr:spPr>
        <a:xfrm>
          <a:off x="6737427" y="105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47451</xdr:rowOff>
    </xdr:from>
    <xdr:ext cx="469744" cy="259045"/>
    <xdr:sp macro="" textlink="">
      <xdr:nvSpPr>
        <xdr:cNvPr id="145" name="n_2mainValue【体育館・プール】&#10;一人当たり面積">
          <a:extLst>
            <a:ext uri="{FF2B5EF4-FFF2-40B4-BE49-F238E27FC236}">
              <a16:creationId xmlns:a16="http://schemas.microsoft.com/office/drawing/2014/main" id="{0E735E34-5815-45E0-B8D0-CC69FEA66F4F}"/>
            </a:ext>
          </a:extLst>
        </xdr:cNvPr>
        <xdr:cNvSpPr txBox="1"/>
      </xdr:nvSpPr>
      <xdr:spPr>
        <a:xfrm>
          <a:off x="8515427" y="1102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49737</xdr:rowOff>
    </xdr:from>
    <xdr:ext cx="469744" cy="259045"/>
    <xdr:sp macro="" textlink="">
      <xdr:nvSpPr>
        <xdr:cNvPr id="146" name="n_3mainValue【体育館・プール】&#10;一人当たり面積">
          <a:extLst>
            <a:ext uri="{FF2B5EF4-FFF2-40B4-BE49-F238E27FC236}">
              <a16:creationId xmlns:a16="http://schemas.microsoft.com/office/drawing/2014/main" id="{D34673D8-731C-467A-B6F0-27D883F268EF}"/>
            </a:ext>
          </a:extLst>
        </xdr:cNvPr>
        <xdr:cNvSpPr txBox="1"/>
      </xdr:nvSpPr>
      <xdr:spPr>
        <a:xfrm>
          <a:off x="7626427" y="110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8F99F2A1-FEE7-4843-815C-4974DB5BEE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1DF82F1B-25D7-43B7-BFBB-00820640A89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B4B5360B-84D3-4A75-AEBD-8473B6B5EB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75FD331C-5A85-4227-B77D-9391E1ACC55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1C680FBD-7BA6-4509-997B-B04D688A2B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2FE006EB-9652-4478-A7E1-261F639957F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599B1EF7-8656-4D58-92A8-083333AF4F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C16D5EA2-F79D-433C-8198-11634CD0BB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BAF5F801-D350-4E51-B103-2043BF149F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326D4FE7-EF2F-424F-B011-499AFE765C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DE4FDAC3-B78A-42FC-96B6-BA951D0EA3C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a:extLst>
            <a:ext uri="{FF2B5EF4-FFF2-40B4-BE49-F238E27FC236}">
              <a16:creationId xmlns:a16="http://schemas.microsoft.com/office/drawing/2014/main" id="{705EEB4C-3BA0-4F50-A777-28D8B8424FA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9" name="テキスト ボックス 158">
          <a:extLst>
            <a:ext uri="{FF2B5EF4-FFF2-40B4-BE49-F238E27FC236}">
              <a16:creationId xmlns:a16="http://schemas.microsoft.com/office/drawing/2014/main" id="{F6FE2012-7E1B-4D1B-85E3-467EB26857B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a:extLst>
            <a:ext uri="{FF2B5EF4-FFF2-40B4-BE49-F238E27FC236}">
              <a16:creationId xmlns:a16="http://schemas.microsoft.com/office/drawing/2014/main" id="{67812C9A-8E8E-4687-9C22-A46A4B0A14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a:extLst>
            <a:ext uri="{FF2B5EF4-FFF2-40B4-BE49-F238E27FC236}">
              <a16:creationId xmlns:a16="http://schemas.microsoft.com/office/drawing/2014/main" id="{49EF61AC-F298-46CD-8D72-C16DCE691FC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a:extLst>
            <a:ext uri="{FF2B5EF4-FFF2-40B4-BE49-F238E27FC236}">
              <a16:creationId xmlns:a16="http://schemas.microsoft.com/office/drawing/2014/main" id="{210174DD-E32C-4163-8438-2500C8DBB5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a:extLst>
            <a:ext uri="{FF2B5EF4-FFF2-40B4-BE49-F238E27FC236}">
              <a16:creationId xmlns:a16="http://schemas.microsoft.com/office/drawing/2014/main" id="{AA4C0648-20E8-434B-B38F-3A35D19DE52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a:extLst>
            <a:ext uri="{FF2B5EF4-FFF2-40B4-BE49-F238E27FC236}">
              <a16:creationId xmlns:a16="http://schemas.microsoft.com/office/drawing/2014/main" id="{ECDC811A-EA06-4774-AD93-35CFBDD529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a:extLst>
            <a:ext uri="{FF2B5EF4-FFF2-40B4-BE49-F238E27FC236}">
              <a16:creationId xmlns:a16="http://schemas.microsoft.com/office/drawing/2014/main" id="{FA31454F-8FFA-4F07-B225-9264214CF77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a:extLst>
            <a:ext uri="{FF2B5EF4-FFF2-40B4-BE49-F238E27FC236}">
              <a16:creationId xmlns:a16="http://schemas.microsoft.com/office/drawing/2014/main" id="{C8B6705C-872F-4ADF-A104-3634C9FC955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7" name="テキスト ボックス 166">
          <a:extLst>
            <a:ext uri="{FF2B5EF4-FFF2-40B4-BE49-F238E27FC236}">
              <a16:creationId xmlns:a16="http://schemas.microsoft.com/office/drawing/2014/main" id="{8CC31604-8441-4C43-80C9-52B980A8541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a:extLst>
            <a:ext uri="{FF2B5EF4-FFF2-40B4-BE49-F238E27FC236}">
              <a16:creationId xmlns:a16="http://schemas.microsoft.com/office/drawing/2014/main" id="{F4BAF142-4183-4716-8DD8-26545A93B3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D18BE0CA-7F55-4150-A32D-25818768B28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0" name="直線コネクタ 169">
          <a:extLst>
            <a:ext uri="{FF2B5EF4-FFF2-40B4-BE49-F238E27FC236}">
              <a16:creationId xmlns:a16="http://schemas.microsoft.com/office/drawing/2014/main" id="{F0F9CE7D-B8F8-467F-BB66-1538EF966007}"/>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1" name="【福祉施設】&#10;有形固定資産減価償却率最小値テキスト">
          <a:extLst>
            <a:ext uri="{FF2B5EF4-FFF2-40B4-BE49-F238E27FC236}">
              <a16:creationId xmlns:a16="http://schemas.microsoft.com/office/drawing/2014/main" id="{89E77683-F6ED-48B7-B03D-381420E6068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2" name="直線コネクタ 171">
          <a:extLst>
            <a:ext uri="{FF2B5EF4-FFF2-40B4-BE49-F238E27FC236}">
              <a16:creationId xmlns:a16="http://schemas.microsoft.com/office/drawing/2014/main" id="{B165F8CD-3C77-4AE9-B728-745FCE58AA9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3" name="【福祉施設】&#10;有形固定資産減価償却率最大値テキスト">
          <a:extLst>
            <a:ext uri="{FF2B5EF4-FFF2-40B4-BE49-F238E27FC236}">
              <a16:creationId xmlns:a16="http://schemas.microsoft.com/office/drawing/2014/main" id="{96B996B1-D389-438E-8CFE-5F2B50EAA72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4" name="直線コネクタ 173">
          <a:extLst>
            <a:ext uri="{FF2B5EF4-FFF2-40B4-BE49-F238E27FC236}">
              <a16:creationId xmlns:a16="http://schemas.microsoft.com/office/drawing/2014/main" id="{834D4135-C7AE-469E-BE04-58F6E802A48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7C0241F9-1DA4-44C6-9E67-4B02083444CD}"/>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76" name="フローチャート: 判断 175">
          <a:extLst>
            <a:ext uri="{FF2B5EF4-FFF2-40B4-BE49-F238E27FC236}">
              <a16:creationId xmlns:a16="http://schemas.microsoft.com/office/drawing/2014/main" id="{49BE82A5-063B-4F3A-AABB-61905689E330}"/>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77" name="フローチャート: 判断 176">
          <a:extLst>
            <a:ext uri="{FF2B5EF4-FFF2-40B4-BE49-F238E27FC236}">
              <a16:creationId xmlns:a16="http://schemas.microsoft.com/office/drawing/2014/main" id="{F398232C-6643-4C5C-A995-A3DC2D5AA237}"/>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78" name="フローチャート: 判断 177">
          <a:extLst>
            <a:ext uri="{FF2B5EF4-FFF2-40B4-BE49-F238E27FC236}">
              <a16:creationId xmlns:a16="http://schemas.microsoft.com/office/drawing/2014/main" id="{CA0FE597-2F9D-44D3-AC95-C9246C0F61FD}"/>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79" name="フローチャート: 判断 178">
          <a:extLst>
            <a:ext uri="{FF2B5EF4-FFF2-40B4-BE49-F238E27FC236}">
              <a16:creationId xmlns:a16="http://schemas.microsoft.com/office/drawing/2014/main" id="{40DC5888-EF56-46A8-995E-D740077EAF67}"/>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80" name="フローチャート: 判断 179">
          <a:extLst>
            <a:ext uri="{FF2B5EF4-FFF2-40B4-BE49-F238E27FC236}">
              <a16:creationId xmlns:a16="http://schemas.microsoft.com/office/drawing/2014/main" id="{DAA95773-A9C4-4294-B99F-4CF706C2C0FB}"/>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3C084167-15B8-4EE4-AF75-410423FE18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5C10D493-7415-46A2-94A8-B2190BEC88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97892047-5395-428B-8E8C-9ABAF1C641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8F815602-75F5-48AC-8303-9D935C1AC1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13B0B1AB-9E4C-4E29-8652-C6FE8C3658B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43180</xdr:rowOff>
    </xdr:from>
    <xdr:to>
      <xdr:col>15</xdr:col>
      <xdr:colOff>101600</xdr:colOff>
      <xdr:row>83</xdr:row>
      <xdr:rowOff>144780</xdr:rowOff>
    </xdr:to>
    <xdr:sp macro="" textlink="">
      <xdr:nvSpPr>
        <xdr:cNvPr id="186" name="楕円 185">
          <a:extLst>
            <a:ext uri="{FF2B5EF4-FFF2-40B4-BE49-F238E27FC236}">
              <a16:creationId xmlns:a16="http://schemas.microsoft.com/office/drawing/2014/main" id="{A23A63D1-B1B9-4F10-A44A-B0C623D37904}"/>
            </a:ext>
          </a:extLst>
        </xdr:cNvPr>
        <xdr:cNvSpPr/>
      </xdr:nvSpPr>
      <xdr:spPr>
        <a:xfrm>
          <a:off x="2857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187" name="n_1aveValue【福祉施設】&#10;有形固定資産減価償却率">
          <a:extLst>
            <a:ext uri="{FF2B5EF4-FFF2-40B4-BE49-F238E27FC236}">
              <a16:creationId xmlns:a16="http://schemas.microsoft.com/office/drawing/2014/main" id="{46FE2914-AD32-411E-B817-DFE5EF1BA2B7}"/>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88" name="n_2aveValue【福祉施設】&#10;有形固定資産減価償却率">
          <a:extLst>
            <a:ext uri="{FF2B5EF4-FFF2-40B4-BE49-F238E27FC236}">
              <a16:creationId xmlns:a16="http://schemas.microsoft.com/office/drawing/2014/main" id="{69FAD1F5-4208-4BB2-808F-5E912358810D}"/>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189" name="n_3aveValue【福祉施設】&#10;有形固定資産減価償却率">
          <a:extLst>
            <a:ext uri="{FF2B5EF4-FFF2-40B4-BE49-F238E27FC236}">
              <a16:creationId xmlns:a16="http://schemas.microsoft.com/office/drawing/2014/main" id="{E18F56B2-1CB3-48F7-AAFB-787E2CD3041D}"/>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190" name="n_4aveValue【福祉施設】&#10;有形固定資産減価償却率">
          <a:extLst>
            <a:ext uri="{FF2B5EF4-FFF2-40B4-BE49-F238E27FC236}">
              <a16:creationId xmlns:a16="http://schemas.microsoft.com/office/drawing/2014/main" id="{F4FB6F4E-DB89-4430-B6FC-84DDD19229B7}"/>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135907</xdr:rowOff>
    </xdr:from>
    <xdr:ext cx="405111" cy="259045"/>
    <xdr:sp macro="" textlink="">
      <xdr:nvSpPr>
        <xdr:cNvPr id="191" name="n_2mainValue【福祉施設】&#10;有形固定資産減価償却率">
          <a:extLst>
            <a:ext uri="{FF2B5EF4-FFF2-40B4-BE49-F238E27FC236}">
              <a16:creationId xmlns:a16="http://schemas.microsoft.com/office/drawing/2014/main" id="{E2C1D032-5D8C-48AA-9A9C-D7CF8056CB34}"/>
            </a:ext>
          </a:extLst>
        </xdr:cNvPr>
        <xdr:cNvSpPr txBox="1"/>
      </xdr:nvSpPr>
      <xdr:spPr>
        <a:xfrm>
          <a:off x="2705744" y="1436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2" name="正方形/長方形 191">
          <a:extLst>
            <a:ext uri="{FF2B5EF4-FFF2-40B4-BE49-F238E27FC236}">
              <a16:creationId xmlns:a16="http://schemas.microsoft.com/office/drawing/2014/main" id="{B2B397AD-C70F-4FFD-82D2-376E96CD2C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3" name="正方形/長方形 192">
          <a:extLst>
            <a:ext uri="{FF2B5EF4-FFF2-40B4-BE49-F238E27FC236}">
              <a16:creationId xmlns:a16="http://schemas.microsoft.com/office/drawing/2014/main" id="{43699C0C-01D8-4677-B86D-2D4E84CD3F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4" name="正方形/長方形 193">
          <a:extLst>
            <a:ext uri="{FF2B5EF4-FFF2-40B4-BE49-F238E27FC236}">
              <a16:creationId xmlns:a16="http://schemas.microsoft.com/office/drawing/2014/main" id="{51FAB0BE-4FD0-487C-B4C9-DBB0760E3D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5" name="正方形/長方形 194">
          <a:extLst>
            <a:ext uri="{FF2B5EF4-FFF2-40B4-BE49-F238E27FC236}">
              <a16:creationId xmlns:a16="http://schemas.microsoft.com/office/drawing/2014/main" id="{728A265A-8A08-42BE-9F33-032678CE6E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6" name="正方形/長方形 195">
          <a:extLst>
            <a:ext uri="{FF2B5EF4-FFF2-40B4-BE49-F238E27FC236}">
              <a16:creationId xmlns:a16="http://schemas.microsoft.com/office/drawing/2014/main" id="{7725AC4B-0811-4EB5-B3E8-A3F7EA983F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7" name="正方形/長方形 196">
          <a:extLst>
            <a:ext uri="{FF2B5EF4-FFF2-40B4-BE49-F238E27FC236}">
              <a16:creationId xmlns:a16="http://schemas.microsoft.com/office/drawing/2014/main" id="{0414892E-C265-48EA-A280-8F69CA9FFF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8" name="正方形/長方形 197">
          <a:extLst>
            <a:ext uri="{FF2B5EF4-FFF2-40B4-BE49-F238E27FC236}">
              <a16:creationId xmlns:a16="http://schemas.microsoft.com/office/drawing/2014/main" id="{EDFF1E73-3262-49D9-9D94-2C71016180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9" name="正方形/長方形 198">
          <a:extLst>
            <a:ext uri="{FF2B5EF4-FFF2-40B4-BE49-F238E27FC236}">
              <a16:creationId xmlns:a16="http://schemas.microsoft.com/office/drawing/2014/main" id="{BF95C9E6-BE6D-40C6-9149-7DEB7EA496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0" name="テキスト ボックス 199">
          <a:extLst>
            <a:ext uri="{FF2B5EF4-FFF2-40B4-BE49-F238E27FC236}">
              <a16:creationId xmlns:a16="http://schemas.microsoft.com/office/drawing/2014/main" id="{4D5C57A8-BF89-4EAC-86D1-2050CF2DD1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1" name="直線コネクタ 200">
          <a:extLst>
            <a:ext uri="{FF2B5EF4-FFF2-40B4-BE49-F238E27FC236}">
              <a16:creationId xmlns:a16="http://schemas.microsoft.com/office/drawing/2014/main" id="{4390C0F6-196D-42DF-9C83-A2D4747F5CC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2" name="直線コネクタ 201">
          <a:extLst>
            <a:ext uri="{FF2B5EF4-FFF2-40B4-BE49-F238E27FC236}">
              <a16:creationId xmlns:a16="http://schemas.microsoft.com/office/drawing/2014/main" id="{3877E2D4-4599-4290-8505-B69B6C6BE18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3" name="テキスト ボックス 202">
          <a:extLst>
            <a:ext uri="{FF2B5EF4-FFF2-40B4-BE49-F238E27FC236}">
              <a16:creationId xmlns:a16="http://schemas.microsoft.com/office/drawing/2014/main" id="{67D7ADDF-5BDE-46D0-B159-D8BCC749B70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4" name="直線コネクタ 203">
          <a:extLst>
            <a:ext uri="{FF2B5EF4-FFF2-40B4-BE49-F238E27FC236}">
              <a16:creationId xmlns:a16="http://schemas.microsoft.com/office/drawing/2014/main" id="{8C9D28B6-8CA4-4368-888A-23274E7837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5" name="テキスト ボックス 204">
          <a:extLst>
            <a:ext uri="{FF2B5EF4-FFF2-40B4-BE49-F238E27FC236}">
              <a16:creationId xmlns:a16="http://schemas.microsoft.com/office/drawing/2014/main" id="{EB7DF60B-6928-4636-B058-6D83E17AD69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6" name="直線コネクタ 205">
          <a:extLst>
            <a:ext uri="{FF2B5EF4-FFF2-40B4-BE49-F238E27FC236}">
              <a16:creationId xmlns:a16="http://schemas.microsoft.com/office/drawing/2014/main" id="{68E26638-3B53-48E7-AEC1-1305FF10B7C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7" name="テキスト ボックス 206">
          <a:extLst>
            <a:ext uri="{FF2B5EF4-FFF2-40B4-BE49-F238E27FC236}">
              <a16:creationId xmlns:a16="http://schemas.microsoft.com/office/drawing/2014/main" id="{BA76C81F-04BA-409B-8CF7-3265B2B192E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8" name="直線コネクタ 207">
          <a:extLst>
            <a:ext uri="{FF2B5EF4-FFF2-40B4-BE49-F238E27FC236}">
              <a16:creationId xmlns:a16="http://schemas.microsoft.com/office/drawing/2014/main" id="{407EFB3E-0DAC-42E5-9F5B-52CF154F751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9" name="テキスト ボックス 208">
          <a:extLst>
            <a:ext uri="{FF2B5EF4-FFF2-40B4-BE49-F238E27FC236}">
              <a16:creationId xmlns:a16="http://schemas.microsoft.com/office/drawing/2014/main" id="{921F0DE1-F8D6-455A-BF73-93733F0D2C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0" name="直線コネクタ 209">
          <a:extLst>
            <a:ext uri="{FF2B5EF4-FFF2-40B4-BE49-F238E27FC236}">
              <a16:creationId xmlns:a16="http://schemas.microsoft.com/office/drawing/2014/main" id="{140685CE-A074-4010-8273-46549C6C2E1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1" name="テキスト ボックス 210">
          <a:extLst>
            <a:ext uri="{FF2B5EF4-FFF2-40B4-BE49-F238E27FC236}">
              <a16:creationId xmlns:a16="http://schemas.microsoft.com/office/drawing/2014/main" id="{521DA5A6-96D2-4970-9597-20454F288D9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a:extLst>
            <a:ext uri="{FF2B5EF4-FFF2-40B4-BE49-F238E27FC236}">
              <a16:creationId xmlns:a16="http://schemas.microsoft.com/office/drawing/2014/main" id="{B2BA4A7C-AF15-4D35-981C-DA8C06C16D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3" name="テキスト ボックス 212">
          <a:extLst>
            <a:ext uri="{FF2B5EF4-FFF2-40B4-BE49-F238E27FC236}">
              <a16:creationId xmlns:a16="http://schemas.microsoft.com/office/drawing/2014/main" id="{237FC539-6835-4DFA-B80C-84695A460AD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福祉施設】&#10;一人当たり面積グラフ枠">
          <a:extLst>
            <a:ext uri="{FF2B5EF4-FFF2-40B4-BE49-F238E27FC236}">
              <a16:creationId xmlns:a16="http://schemas.microsoft.com/office/drawing/2014/main" id="{462C4911-92F5-4407-A711-19F280CB97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15" name="直線コネクタ 214">
          <a:extLst>
            <a:ext uri="{FF2B5EF4-FFF2-40B4-BE49-F238E27FC236}">
              <a16:creationId xmlns:a16="http://schemas.microsoft.com/office/drawing/2014/main" id="{6288AA17-54DA-44AF-B7EE-8475B4734646}"/>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16" name="【福祉施設】&#10;一人当たり面積最小値テキスト">
          <a:extLst>
            <a:ext uri="{FF2B5EF4-FFF2-40B4-BE49-F238E27FC236}">
              <a16:creationId xmlns:a16="http://schemas.microsoft.com/office/drawing/2014/main" id="{A0E0FF11-4543-44B4-964B-93A309ADE4CD}"/>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17" name="直線コネクタ 216">
          <a:extLst>
            <a:ext uri="{FF2B5EF4-FFF2-40B4-BE49-F238E27FC236}">
              <a16:creationId xmlns:a16="http://schemas.microsoft.com/office/drawing/2014/main" id="{4F13B6FD-B1FA-4700-95BB-E63A612A9EFC}"/>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18" name="【福祉施設】&#10;一人当たり面積最大値テキスト">
          <a:extLst>
            <a:ext uri="{FF2B5EF4-FFF2-40B4-BE49-F238E27FC236}">
              <a16:creationId xmlns:a16="http://schemas.microsoft.com/office/drawing/2014/main" id="{D48D5F8E-A9BE-440B-9927-0F5FBA7B8241}"/>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19" name="直線コネクタ 218">
          <a:extLst>
            <a:ext uri="{FF2B5EF4-FFF2-40B4-BE49-F238E27FC236}">
              <a16:creationId xmlns:a16="http://schemas.microsoft.com/office/drawing/2014/main" id="{EA521C6E-0EEA-4464-8DE9-FC9E2A934C28}"/>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20" name="【福祉施設】&#10;一人当たり面積平均値テキスト">
          <a:extLst>
            <a:ext uri="{FF2B5EF4-FFF2-40B4-BE49-F238E27FC236}">
              <a16:creationId xmlns:a16="http://schemas.microsoft.com/office/drawing/2014/main" id="{223619A7-563E-4A04-B9CE-10BD17275B0B}"/>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21" name="フローチャート: 判断 220">
          <a:extLst>
            <a:ext uri="{FF2B5EF4-FFF2-40B4-BE49-F238E27FC236}">
              <a16:creationId xmlns:a16="http://schemas.microsoft.com/office/drawing/2014/main" id="{382BCDF1-801D-40A8-A738-9EEF7B61EA79}"/>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22" name="フローチャート: 判断 221">
          <a:extLst>
            <a:ext uri="{FF2B5EF4-FFF2-40B4-BE49-F238E27FC236}">
              <a16:creationId xmlns:a16="http://schemas.microsoft.com/office/drawing/2014/main" id="{75DEBCDB-8B72-4C1D-9315-363AA1A0CD3B}"/>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23" name="フローチャート: 判断 222">
          <a:extLst>
            <a:ext uri="{FF2B5EF4-FFF2-40B4-BE49-F238E27FC236}">
              <a16:creationId xmlns:a16="http://schemas.microsoft.com/office/drawing/2014/main" id="{42468822-610D-4750-A500-F7183DC1072D}"/>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24" name="フローチャート: 判断 223">
          <a:extLst>
            <a:ext uri="{FF2B5EF4-FFF2-40B4-BE49-F238E27FC236}">
              <a16:creationId xmlns:a16="http://schemas.microsoft.com/office/drawing/2014/main" id="{C396C0FA-8FC7-42B8-A596-418EE26C0F09}"/>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25" name="フローチャート: 判断 224">
          <a:extLst>
            <a:ext uri="{FF2B5EF4-FFF2-40B4-BE49-F238E27FC236}">
              <a16:creationId xmlns:a16="http://schemas.microsoft.com/office/drawing/2014/main" id="{BA2DF036-721B-4D78-91C3-26B2B4D08D03}"/>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F56B0FC3-647E-4C6C-81BE-2D299B0126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546B01FC-0D66-4BD2-B271-2AAB245853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19A83E46-01A4-4169-A0EB-E6BFE91F75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AAA6C1C2-3B94-44EF-AB6F-E804CA08AB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E40ED0B-BE35-4DB5-9F90-71BE88D367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57786</xdr:rowOff>
    </xdr:from>
    <xdr:to>
      <xdr:col>46</xdr:col>
      <xdr:colOff>38100</xdr:colOff>
      <xdr:row>86</xdr:row>
      <xdr:rowOff>159386</xdr:rowOff>
    </xdr:to>
    <xdr:sp macro="" textlink="">
      <xdr:nvSpPr>
        <xdr:cNvPr id="231" name="楕円 230">
          <a:extLst>
            <a:ext uri="{FF2B5EF4-FFF2-40B4-BE49-F238E27FC236}">
              <a16:creationId xmlns:a16="http://schemas.microsoft.com/office/drawing/2014/main" id="{1F1A2EB2-3DA7-4D3C-BFBF-F7F3DB5756FD}"/>
            </a:ext>
          </a:extLst>
        </xdr:cNvPr>
        <xdr:cNvSpPr/>
      </xdr:nvSpPr>
      <xdr:spPr>
        <a:xfrm>
          <a:off x="8699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40276</xdr:rowOff>
    </xdr:from>
    <xdr:ext cx="469744" cy="259045"/>
    <xdr:sp macro="" textlink="">
      <xdr:nvSpPr>
        <xdr:cNvPr id="232" name="n_1aveValue【福祉施設】&#10;一人当たり面積">
          <a:extLst>
            <a:ext uri="{FF2B5EF4-FFF2-40B4-BE49-F238E27FC236}">
              <a16:creationId xmlns:a16="http://schemas.microsoft.com/office/drawing/2014/main" id="{B80FEFE7-46E1-45A0-A84C-961B158B8045}"/>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33" name="n_2aveValue【福祉施設】&#10;一人当たり面積">
          <a:extLst>
            <a:ext uri="{FF2B5EF4-FFF2-40B4-BE49-F238E27FC236}">
              <a16:creationId xmlns:a16="http://schemas.microsoft.com/office/drawing/2014/main" id="{D88A197D-D47A-4B7F-AF8D-2C73F3359B53}"/>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34" name="n_3aveValue【福祉施設】&#10;一人当たり面積">
          <a:extLst>
            <a:ext uri="{FF2B5EF4-FFF2-40B4-BE49-F238E27FC236}">
              <a16:creationId xmlns:a16="http://schemas.microsoft.com/office/drawing/2014/main" id="{1DEB0E0B-CADF-4845-852A-594407DE2DBC}"/>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35" name="n_4aveValue【福祉施設】&#10;一人当たり面積">
          <a:extLst>
            <a:ext uri="{FF2B5EF4-FFF2-40B4-BE49-F238E27FC236}">
              <a16:creationId xmlns:a16="http://schemas.microsoft.com/office/drawing/2014/main" id="{39A5A610-A87F-449E-8162-2E9EF9871C6E}"/>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150513</xdr:rowOff>
    </xdr:from>
    <xdr:ext cx="469744" cy="259045"/>
    <xdr:sp macro="" textlink="">
      <xdr:nvSpPr>
        <xdr:cNvPr id="236" name="n_2mainValue【福祉施設】&#10;一人当たり面積">
          <a:extLst>
            <a:ext uri="{FF2B5EF4-FFF2-40B4-BE49-F238E27FC236}">
              <a16:creationId xmlns:a16="http://schemas.microsoft.com/office/drawing/2014/main" id="{7D8CFE9F-1937-4E8D-AB05-28FD60A96C6F}"/>
            </a:ext>
          </a:extLst>
        </xdr:cNvPr>
        <xdr:cNvSpPr txBox="1"/>
      </xdr:nvSpPr>
      <xdr:spPr>
        <a:xfrm>
          <a:off x="8515427" y="1489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a:extLst>
            <a:ext uri="{FF2B5EF4-FFF2-40B4-BE49-F238E27FC236}">
              <a16:creationId xmlns:a16="http://schemas.microsoft.com/office/drawing/2014/main" id="{BA42E263-675A-4D5D-B914-CEAD3D7982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a:extLst>
            <a:ext uri="{FF2B5EF4-FFF2-40B4-BE49-F238E27FC236}">
              <a16:creationId xmlns:a16="http://schemas.microsoft.com/office/drawing/2014/main" id="{C98F42CD-A93C-4E93-BFEF-164914E89E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a:extLst>
            <a:ext uri="{FF2B5EF4-FFF2-40B4-BE49-F238E27FC236}">
              <a16:creationId xmlns:a16="http://schemas.microsoft.com/office/drawing/2014/main" id="{42044507-7102-4547-BD4D-74308CD156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a:extLst>
            <a:ext uri="{FF2B5EF4-FFF2-40B4-BE49-F238E27FC236}">
              <a16:creationId xmlns:a16="http://schemas.microsoft.com/office/drawing/2014/main" id="{D6CCB896-DA7A-492E-A2A1-6B1EE90EAC9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a:extLst>
            <a:ext uri="{FF2B5EF4-FFF2-40B4-BE49-F238E27FC236}">
              <a16:creationId xmlns:a16="http://schemas.microsoft.com/office/drawing/2014/main" id="{CF61C5EB-745A-4B54-82A6-CC040B612C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a:extLst>
            <a:ext uri="{FF2B5EF4-FFF2-40B4-BE49-F238E27FC236}">
              <a16:creationId xmlns:a16="http://schemas.microsoft.com/office/drawing/2014/main" id="{87CC8E62-8353-421C-AADA-1D2F24370C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a:extLst>
            <a:ext uri="{FF2B5EF4-FFF2-40B4-BE49-F238E27FC236}">
              <a16:creationId xmlns:a16="http://schemas.microsoft.com/office/drawing/2014/main" id="{81561BB0-0D34-480E-9441-98B3381B9C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a:extLst>
            <a:ext uri="{FF2B5EF4-FFF2-40B4-BE49-F238E27FC236}">
              <a16:creationId xmlns:a16="http://schemas.microsoft.com/office/drawing/2014/main" id="{4A5DA87E-A60A-45F0-868E-C080AA5A4A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a:extLst>
            <a:ext uri="{FF2B5EF4-FFF2-40B4-BE49-F238E27FC236}">
              <a16:creationId xmlns:a16="http://schemas.microsoft.com/office/drawing/2014/main" id="{69B0F838-E46D-4044-95BB-EF241D48C1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6" name="正方形/長方形 245">
          <a:extLst>
            <a:ext uri="{FF2B5EF4-FFF2-40B4-BE49-F238E27FC236}">
              <a16:creationId xmlns:a16="http://schemas.microsoft.com/office/drawing/2014/main" id="{102C86BD-98E7-483C-B4CA-66B83D34B9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7" name="正方形/長方形 246">
          <a:extLst>
            <a:ext uri="{FF2B5EF4-FFF2-40B4-BE49-F238E27FC236}">
              <a16:creationId xmlns:a16="http://schemas.microsoft.com/office/drawing/2014/main" id="{2378CE2E-54AD-4E6D-9D88-F5921A927B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8" name="正方形/長方形 247">
          <a:extLst>
            <a:ext uri="{FF2B5EF4-FFF2-40B4-BE49-F238E27FC236}">
              <a16:creationId xmlns:a16="http://schemas.microsoft.com/office/drawing/2014/main" id="{5EAB85CF-3E39-48C9-A08F-B358B8D0599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9" name="正方形/長方形 248">
          <a:extLst>
            <a:ext uri="{FF2B5EF4-FFF2-40B4-BE49-F238E27FC236}">
              <a16:creationId xmlns:a16="http://schemas.microsoft.com/office/drawing/2014/main" id="{D87E2F4D-6887-4725-A04D-573098E0BC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0" name="正方形/長方形 249">
          <a:extLst>
            <a:ext uri="{FF2B5EF4-FFF2-40B4-BE49-F238E27FC236}">
              <a16:creationId xmlns:a16="http://schemas.microsoft.com/office/drawing/2014/main" id="{9BB1E187-40F2-4CFA-BEC9-D966152539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1" name="正方形/長方形 250">
          <a:extLst>
            <a:ext uri="{FF2B5EF4-FFF2-40B4-BE49-F238E27FC236}">
              <a16:creationId xmlns:a16="http://schemas.microsoft.com/office/drawing/2014/main" id="{C752F7DB-C5CA-4D89-A2C7-5F740BE544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2" name="正方形/長方形 251">
          <a:extLst>
            <a:ext uri="{FF2B5EF4-FFF2-40B4-BE49-F238E27FC236}">
              <a16:creationId xmlns:a16="http://schemas.microsoft.com/office/drawing/2014/main" id="{CD516AE0-4EBA-4BC7-BD11-8CEB65C827F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a:extLst>
            <a:ext uri="{FF2B5EF4-FFF2-40B4-BE49-F238E27FC236}">
              <a16:creationId xmlns:a16="http://schemas.microsoft.com/office/drawing/2014/main" id="{B044E957-0980-4770-83EE-399AC6ECDD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a:extLst>
            <a:ext uri="{FF2B5EF4-FFF2-40B4-BE49-F238E27FC236}">
              <a16:creationId xmlns:a16="http://schemas.microsoft.com/office/drawing/2014/main" id="{8B42050E-D074-4D50-A2C5-64D879B1F1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a:extLst>
            <a:ext uri="{FF2B5EF4-FFF2-40B4-BE49-F238E27FC236}">
              <a16:creationId xmlns:a16="http://schemas.microsoft.com/office/drawing/2014/main" id="{6AF0923C-8831-4D8F-8AD4-49087953273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a:extLst>
            <a:ext uri="{FF2B5EF4-FFF2-40B4-BE49-F238E27FC236}">
              <a16:creationId xmlns:a16="http://schemas.microsoft.com/office/drawing/2014/main" id="{854B85BC-B42D-4067-94C6-9913C826BE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a:extLst>
            <a:ext uri="{FF2B5EF4-FFF2-40B4-BE49-F238E27FC236}">
              <a16:creationId xmlns:a16="http://schemas.microsoft.com/office/drawing/2014/main" id="{45D4ECF6-2DCC-416E-9F2C-A93B817A7F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a:extLst>
            <a:ext uri="{FF2B5EF4-FFF2-40B4-BE49-F238E27FC236}">
              <a16:creationId xmlns:a16="http://schemas.microsoft.com/office/drawing/2014/main" id="{B40FA178-20BD-4040-919A-2D3B22652F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a:extLst>
            <a:ext uri="{FF2B5EF4-FFF2-40B4-BE49-F238E27FC236}">
              <a16:creationId xmlns:a16="http://schemas.microsoft.com/office/drawing/2014/main" id="{A8AD9FF5-AA13-4DE4-9177-CDCB173E59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a:extLst>
            <a:ext uri="{FF2B5EF4-FFF2-40B4-BE49-F238E27FC236}">
              <a16:creationId xmlns:a16="http://schemas.microsoft.com/office/drawing/2014/main" id="{F0EB08FD-E6CC-4990-A8AF-9A3F9C7BCEA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1" name="正方形/長方形 260">
          <a:extLst>
            <a:ext uri="{FF2B5EF4-FFF2-40B4-BE49-F238E27FC236}">
              <a16:creationId xmlns:a16="http://schemas.microsoft.com/office/drawing/2014/main" id="{579AA282-434F-4E28-A6C7-58AC66189C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2" name="正方形/長方形 261">
          <a:extLst>
            <a:ext uri="{FF2B5EF4-FFF2-40B4-BE49-F238E27FC236}">
              <a16:creationId xmlns:a16="http://schemas.microsoft.com/office/drawing/2014/main" id="{E60CFA73-CDFA-4514-8C77-D2ECAB5878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3" name="正方形/長方形 262">
          <a:extLst>
            <a:ext uri="{FF2B5EF4-FFF2-40B4-BE49-F238E27FC236}">
              <a16:creationId xmlns:a16="http://schemas.microsoft.com/office/drawing/2014/main" id="{830ED25C-915D-4EA6-8D43-F1A1C90EEE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4" name="正方形/長方形 263">
          <a:extLst>
            <a:ext uri="{FF2B5EF4-FFF2-40B4-BE49-F238E27FC236}">
              <a16:creationId xmlns:a16="http://schemas.microsoft.com/office/drawing/2014/main" id="{DFEE46A8-78A5-4BBF-9C00-F5C459FF28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5" name="正方形/長方形 264">
          <a:extLst>
            <a:ext uri="{FF2B5EF4-FFF2-40B4-BE49-F238E27FC236}">
              <a16:creationId xmlns:a16="http://schemas.microsoft.com/office/drawing/2014/main" id="{4D61B9C4-9C0F-4C11-82F7-CEDBF47271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6" name="正方形/長方形 265">
          <a:extLst>
            <a:ext uri="{FF2B5EF4-FFF2-40B4-BE49-F238E27FC236}">
              <a16:creationId xmlns:a16="http://schemas.microsoft.com/office/drawing/2014/main" id="{E7A1253E-1FCA-4B6E-9991-565996A22D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7" name="正方形/長方形 266">
          <a:extLst>
            <a:ext uri="{FF2B5EF4-FFF2-40B4-BE49-F238E27FC236}">
              <a16:creationId xmlns:a16="http://schemas.microsoft.com/office/drawing/2014/main" id="{1C3175FC-BD8B-4111-9C14-562D15376A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8" name="正方形/長方形 267">
          <a:extLst>
            <a:ext uri="{FF2B5EF4-FFF2-40B4-BE49-F238E27FC236}">
              <a16:creationId xmlns:a16="http://schemas.microsoft.com/office/drawing/2014/main" id="{4A443BAF-54F1-46B0-A7A0-122919AD456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9" name="正方形/長方形 268">
          <a:extLst>
            <a:ext uri="{FF2B5EF4-FFF2-40B4-BE49-F238E27FC236}">
              <a16:creationId xmlns:a16="http://schemas.microsoft.com/office/drawing/2014/main" id="{DB7AE1AF-FB5F-4FE1-BB05-5A2E5C50CB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0" name="正方形/長方形 269">
          <a:extLst>
            <a:ext uri="{FF2B5EF4-FFF2-40B4-BE49-F238E27FC236}">
              <a16:creationId xmlns:a16="http://schemas.microsoft.com/office/drawing/2014/main" id="{8E4FE5DE-0FEA-466E-B881-B0C1E3A5CB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1" name="正方形/長方形 270">
          <a:extLst>
            <a:ext uri="{FF2B5EF4-FFF2-40B4-BE49-F238E27FC236}">
              <a16:creationId xmlns:a16="http://schemas.microsoft.com/office/drawing/2014/main" id="{40B336C8-FB1E-42A1-83F7-3BAB48A05E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2" name="正方形/長方形 271">
          <a:extLst>
            <a:ext uri="{FF2B5EF4-FFF2-40B4-BE49-F238E27FC236}">
              <a16:creationId xmlns:a16="http://schemas.microsoft.com/office/drawing/2014/main" id="{97B9D72E-D89D-40E8-9883-99BC7067171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3" name="正方形/長方形 272">
          <a:extLst>
            <a:ext uri="{FF2B5EF4-FFF2-40B4-BE49-F238E27FC236}">
              <a16:creationId xmlns:a16="http://schemas.microsoft.com/office/drawing/2014/main" id="{AE39184D-3185-4647-8C40-26D9676BF9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4" name="正方形/長方形 273">
          <a:extLst>
            <a:ext uri="{FF2B5EF4-FFF2-40B4-BE49-F238E27FC236}">
              <a16:creationId xmlns:a16="http://schemas.microsoft.com/office/drawing/2014/main" id="{5E06AE3C-4D6D-40D1-8754-7F850002BB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5" name="正方形/長方形 274">
          <a:extLst>
            <a:ext uri="{FF2B5EF4-FFF2-40B4-BE49-F238E27FC236}">
              <a16:creationId xmlns:a16="http://schemas.microsoft.com/office/drawing/2014/main" id="{5F37D03C-E741-46EB-B176-E0758CF67B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6" name="正方形/長方形 275">
          <a:extLst>
            <a:ext uri="{FF2B5EF4-FFF2-40B4-BE49-F238E27FC236}">
              <a16:creationId xmlns:a16="http://schemas.microsoft.com/office/drawing/2014/main" id="{85FAA5B3-8A94-4E06-B60B-8128889F29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7" name="テキスト ボックス 276">
          <a:extLst>
            <a:ext uri="{FF2B5EF4-FFF2-40B4-BE49-F238E27FC236}">
              <a16:creationId xmlns:a16="http://schemas.microsoft.com/office/drawing/2014/main" id="{4BDFC086-034F-4ED1-BA8F-A158F7AAD5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8" name="直線コネクタ 277">
          <a:extLst>
            <a:ext uri="{FF2B5EF4-FFF2-40B4-BE49-F238E27FC236}">
              <a16:creationId xmlns:a16="http://schemas.microsoft.com/office/drawing/2014/main" id="{B6C5A6F6-0977-4B58-B115-F8EFC64073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79" name="テキスト ボックス 278">
          <a:extLst>
            <a:ext uri="{FF2B5EF4-FFF2-40B4-BE49-F238E27FC236}">
              <a16:creationId xmlns:a16="http://schemas.microsoft.com/office/drawing/2014/main" id="{5D6B451D-AC54-4BBA-925C-07598E4BB1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80" name="直線コネクタ 279">
          <a:extLst>
            <a:ext uri="{FF2B5EF4-FFF2-40B4-BE49-F238E27FC236}">
              <a16:creationId xmlns:a16="http://schemas.microsoft.com/office/drawing/2014/main" id="{F62E73C6-0D08-4C77-9C08-66705BD0284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81" name="テキスト ボックス 280">
          <a:extLst>
            <a:ext uri="{FF2B5EF4-FFF2-40B4-BE49-F238E27FC236}">
              <a16:creationId xmlns:a16="http://schemas.microsoft.com/office/drawing/2014/main" id="{3601B8B5-F3DD-4140-9185-AC8D1E1A682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82" name="直線コネクタ 281">
          <a:extLst>
            <a:ext uri="{FF2B5EF4-FFF2-40B4-BE49-F238E27FC236}">
              <a16:creationId xmlns:a16="http://schemas.microsoft.com/office/drawing/2014/main" id="{DDDA11A4-A72F-4756-AA3A-50219CCCFA4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83" name="テキスト ボックス 282">
          <a:extLst>
            <a:ext uri="{FF2B5EF4-FFF2-40B4-BE49-F238E27FC236}">
              <a16:creationId xmlns:a16="http://schemas.microsoft.com/office/drawing/2014/main" id="{55F05421-4F43-4B43-B3C7-6689F90C15B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84" name="直線コネクタ 283">
          <a:extLst>
            <a:ext uri="{FF2B5EF4-FFF2-40B4-BE49-F238E27FC236}">
              <a16:creationId xmlns:a16="http://schemas.microsoft.com/office/drawing/2014/main" id="{7D44870A-5EED-4F94-BDEC-587ABFED122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85" name="テキスト ボックス 284">
          <a:extLst>
            <a:ext uri="{FF2B5EF4-FFF2-40B4-BE49-F238E27FC236}">
              <a16:creationId xmlns:a16="http://schemas.microsoft.com/office/drawing/2014/main" id="{C7E6B761-FA92-4C83-A7EB-41B16E89196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86" name="直線コネクタ 285">
          <a:extLst>
            <a:ext uri="{FF2B5EF4-FFF2-40B4-BE49-F238E27FC236}">
              <a16:creationId xmlns:a16="http://schemas.microsoft.com/office/drawing/2014/main" id="{2DD619FF-EA3C-41A9-8E7D-E77EA54462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87" name="テキスト ボックス 286">
          <a:extLst>
            <a:ext uri="{FF2B5EF4-FFF2-40B4-BE49-F238E27FC236}">
              <a16:creationId xmlns:a16="http://schemas.microsoft.com/office/drawing/2014/main" id="{5C2C8C6F-66B8-42A2-9E6B-21F1A5CC967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88" name="直線コネクタ 287">
          <a:extLst>
            <a:ext uri="{FF2B5EF4-FFF2-40B4-BE49-F238E27FC236}">
              <a16:creationId xmlns:a16="http://schemas.microsoft.com/office/drawing/2014/main" id="{344E8F5D-6008-4663-87A2-03D0491F312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89" name="テキスト ボックス 288">
          <a:extLst>
            <a:ext uri="{FF2B5EF4-FFF2-40B4-BE49-F238E27FC236}">
              <a16:creationId xmlns:a16="http://schemas.microsoft.com/office/drawing/2014/main" id="{6144DF0E-4E02-4687-A3ED-0D3F2E47E1B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0" name="直線コネクタ 289">
          <a:extLst>
            <a:ext uri="{FF2B5EF4-FFF2-40B4-BE49-F238E27FC236}">
              <a16:creationId xmlns:a16="http://schemas.microsoft.com/office/drawing/2014/main" id="{B7696DF2-4033-439F-9375-95C64C9695C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91" name="テキスト ボックス 290">
          <a:extLst>
            <a:ext uri="{FF2B5EF4-FFF2-40B4-BE49-F238E27FC236}">
              <a16:creationId xmlns:a16="http://schemas.microsoft.com/office/drawing/2014/main" id="{8E70415E-FFC3-4584-9C5D-CD9ACCEDB41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2" name="直線コネクタ 291">
          <a:extLst>
            <a:ext uri="{FF2B5EF4-FFF2-40B4-BE49-F238E27FC236}">
              <a16:creationId xmlns:a16="http://schemas.microsoft.com/office/drawing/2014/main" id="{F558C5C1-0319-4D40-B124-A59C564E95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3" name="【保健センター・保健所】&#10;有形固定資産減価償却率グラフ枠">
          <a:extLst>
            <a:ext uri="{FF2B5EF4-FFF2-40B4-BE49-F238E27FC236}">
              <a16:creationId xmlns:a16="http://schemas.microsoft.com/office/drawing/2014/main" id="{E8C8A842-60A7-49C4-82B3-F87CB9BAF0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294" name="直線コネクタ 293">
          <a:extLst>
            <a:ext uri="{FF2B5EF4-FFF2-40B4-BE49-F238E27FC236}">
              <a16:creationId xmlns:a16="http://schemas.microsoft.com/office/drawing/2014/main" id="{CEE76687-1266-4601-90C3-284EC39F6A85}"/>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95" name="【保健センター・保健所】&#10;有形固定資産減価償却率最小値テキスト">
          <a:extLst>
            <a:ext uri="{FF2B5EF4-FFF2-40B4-BE49-F238E27FC236}">
              <a16:creationId xmlns:a16="http://schemas.microsoft.com/office/drawing/2014/main" id="{4D653ED7-1199-4B3F-AB74-8F52AE81682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96" name="直線コネクタ 295">
          <a:extLst>
            <a:ext uri="{FF2B5EF4-FFF2-40B4-BE49-F238E27FC236}">
              <a16:creationId xmlns:a16="http://schemas.microsoft.com/office/drawing/2014/main" id="{AA40530C-A75B-4D68-8190-AFD52AB2975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297" name="【保健センター・保健所】&#10;有形固定資産減価償却率最大値テキスト">
          <a:extLst>
            <a:ext uri="{FF2B5EF4-FFF2-40B4-BE49-F238E27FC236}">
              <a16:creationId xmlns:a16="http://schemas.microsoft.com/office/drawing/2014/main" id="{BA13EBC7-51D2-404F-A995-F47054534DEA}"/>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298" name="直線コネクタ 297">
          <a:extLst>
            <a:ext uri="{FF2B5EF4-FFF2-40B4-BE49-F238E27FC236}">
              <a16:creationId xmlns:a16="http://schemas.microsoft.com/office/drawing/2014/main" id="{87B1CE34-CE9B-4AC1-88DC-FD7E1A90AF68}"/>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299" name="【保健センター・保健所】&#10;有形固定資産減価償却率平均値テキスト">
          <a:extLst>
            <a:ext uri="{FF2B5EF4-FFF2-40B4-BE49-F238E27FC236}">
              <a16:creationId xmlns:a16="http://schemas.microsoft.com/office/drawing/2014/main" id="{4FCEC4ED-519E-4AF8-8C97-AD5EB64F8038}"/>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00" name="フローチャート: 判断 299">
          <a:extLst>
            <a:ext uri="{FF2B5EF4-FFF2-40B4-BE49-F238E27FC236}">
              <a16:creationId xmlns:a16="http://schemas.microsoft.com/office/drawing/2014/main" id="{77271962-AD86-40F9-B2EA-214A471B4178}"/>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01" name="フローチャート: 判断 300">
          <a:extLst>
            <a:ext uri="{FF2B5EF4-FFF2-40B4-BE49-F238E27FC236}">
              <a16:creationId xmlns:a16="http://schemas.microsoft.com/office/drawing/2014/main" id="{13C668A5-139C-4D8A-A47F-24EF6F45FD3E}"/>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02" name="フローチャート: 判断 301">
          <a:extLst>
            <a:ext uri="{FF2B5EF4-FFF2-40B4-BE49-F238E27FC236}">
              <a16:creationId xmlns:a16="http://schemas.microsoft.com/office/drawing/2014/main" id="{EAA38BA9-3762-4107-ABA2-A3DB1C859121}"/>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03" name="フローチャート: 判断 302">
          <a:extLst>
            <a:ext uri="{FF2B5EF4-FFF2-40B4-BE49-F238E27FC236}">
              <a16:creationId xmlns:a16="http://schemas.microsoft.com/office/drawing/2014/main" id="{1940D9BC-CB2C-42B0-A922-B805768CDFE4}"/>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04" name="フローチャート: 判断 303">
          <a:extLst>
            <a:ext uri="{FF2B5EF4-FFF2-40B4-BE49-F238E27FC236}">
              <a16:creationId xmlns:a16="http://schemas.microsoft.com/office/drawing/2014/main" id="{2E9A1F94-1EBF-4131-8F6B-1FF0871D0ADF}"/>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F995CFEA-8823-4ABE-BA0E-00568007C6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BD0480C5-ED58-4239-B85F-E1FB46AAA3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87688731-E53B-4D5C-A31F-1EADE7DE03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8AD2830C-1204-43DE-A584-30D86697F4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D9A59D37-093E-43A3-82A9-8ECD99E6C6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89626</xdr:rowOff>
    </xdr:from>
    <xdr:to>
      <xdr:col>76</xdr:col>
      <xdr:colOff>165100</xdr:colOff>
      <xdr:row>57</xdr:row>
      <xdr:rowOff>19776</xdr:rowOff>
    </xdr:to>
    <xdr:sp macro="" textlink="">
      <xdr:nvSpPr>
        <xdr:cNvPr id="310" name="楕円 309">
          <a:extLst>
            <a:ext uri="{FF2B5EF4-FFF2-40B4-BE49-F238E27FC236}">
              <a16:creationId xmlns:a16="http://schemas.microsoft.com/office/drawing/2014/main" id="{773D2680-84ED-466B-BDB9-E024FCDD3DBB}"/>
            </a:ext>
          </a:extLst>
        </xdr:cNvPr>
        <xdr:cNvSpPr/>
      </xdr:nvSpPr>
      <xdr:spPr>
        <a:xfrm>
          <a:off x="14541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145143</xdr:rowOff>
    </xdr:from>
    <xdr:to>
      <xdr:col>72</xdr:col>
      <xdr:colOff>38100</xdr:colOff>
      <xdr:row>56</xdr:row>
      <xdr:rowOff>75293</xdr:rowOff>
    </xdr:to>
    <xdr:sp macro="" textlink="">
      <xdr:nvSpPr>
        <xdr:cNvPr id="311" name="楕円 310">
          <a:extLst>
            <a:ext uri="{FF2B5EF4-FFF2-40B4-BE49-F238E27FC236}">
              <a16:creationId xmlns:a16="http://schemas.microsoft.com/office/drawing/2014/main" id="{F45D24F1-9E4A-4273-961B-6604AD9EC84B}"/>
            </a:ext>
          </a:extLst>
        </xdr:cNvPr>
        <xdr:cNvSpPr/>
      </xdr:nvSpPr>
      <xdr:spPr>
        <a:xfrm>
          <a:off x="13652500" y="95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24493</xdr:rowOff>
    </xdr:from>
    <xdr:to>
      <xdr:col>76</xdr:col>
      <xdr:colOff>114300</xdr:colOff>
      <xdr:row>56</xdr:row>
      <xdr:rowOff>140426</xdr:rowOff>
    </xdr:to>
    <xdr:cxnSp macro="">
      <xdr:nvCxnSpPr>
        <xdr:cNvPr id="312" name="直線コネクタ 311">
          <a:extLst>
            <a:ext uri="{FF2B5EF4-FFF2-40B4-BE49-F238E27FC236}">
              <a16:creationId xmlns:a16="http://schemas.microsoft.com/office/drawing/2014/main" id="{848C7E64-E44E-42A0-9146-E1218C6F193C}"/>
            </a:ext>
          </a:extLst>
        </xdr:cNvPr>
        <xdr:cNvCxnSpPr/>
      </xdr:nvCxnSpPr>
      <xdr:spPr>
        <a:xfrm>
          <a:off x="13703300" y="9625693"/>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313" name="n_1aveValue【保健センター・保健所】&#10;有形固定資産減価償却率">
          <a:extLst>
            <a:ext uri="{FF2B5EF4-FFF2-40B4-BE49-F238E27FC236}">
              <a16:creationId xmlns:a16="http://schemas.microsoft.com/office/drawing/2014/main" id="{C5C36ACA-6AAF-4704-BA32-6E26B46D806F}"/>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314" name="n_2aveValue【保健センター・保健所】&#10;有形固定資産減価償却率">
          <a:extLst>
            <a:ext uri="{FF2B5EF4-FFF2-40B4-BE49-F238E27FC236}">
              <a16:creationId xmlns:a16="http://schemas.microsoft.com/office/drawing/2014/main" id="{CDF1F122-A714-4047-BFA6-4AEE5E87C374}"/>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315" name="n_3aveValue【保健センター・保健所】&#10;有形固定資産減価償却率">
          <a:extLst>
            <a:ext uri="{FF2B5EF4-FFF2-40B4-BE49-F238E27FC236}">
              <a16:creationId xmlns:a16="http://schemas.microsoft.com/office/drawing/2014/main" id="{12F76506-6766-43F3-AD4F-7FC8C059F976}"/>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316" name="n_4aveValue【保健センター・保健所】&#10;有形固定資産減価償却率">
          <a:extLst>
            <a:ext uri="{FF2B5EF4-FFF2-40B4-BE49-F238E27FC236}">
              <a16:creationId xmlns:a16="http://schemas.microsoft.com/office/drawing/2014/main" id="{52431CCD-D521-408C-B746-55EA91CFCD5D}"/>
            </a:ext>
          </a:extLst>
        </xdr:cNvPr>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36303</xdr:rowOff>
    </xdr:from>
    <xdr:ext cx="405111" cy="259045"/>
    <xdr:sp macro="" textlink="">
      <xdr:nvSpPr>
        <xdr:cNvPr id="317" name="n_2mainValue【保健センター・保健所】&#10;有形固定資産減価償却率">
          <a:extLst>
            <a:ext uri="{FF2B5EF4-FFF2-40B4-BE49-F238E27FC236}">
              <a16:creationId xmlns:a16="http://schemas.microsoft.com/office/drawing/2014/main" id="{A10DF009-8B8B-4626-8A5D-D2E2D01A872E}"/>
            </a:ext>
          </a:extLst>
        </xdr:cNvPr>
        <xdr:cNvSpPr txBox="1"/>
      </xdr:nvSpPr>
      <xdr:spPr>
        <a:xfrm>
          <a:off x="143897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91820</xdr:rowOff>
    </xdr:from>
    <xdr:ext cx="340478" cy="259045"/>
    <xdr:sp macro="" textlink="">
      <xdr:nvSpPr>
        <xdr:cNvPr id="318" name="n_3mainValue【保健センター・保健所】&#10;有形固定資産減価償却率">
          <a:extLst>
            <a:ext uri="{FF2B5EF4-FFF2-40B4-BE49-F238E27FC236}">
              <a16:creationId xmlns:a16="http://schemas.microsoft.com/office/drawing/2014/main" id="{2C9F51A7-2EF1-4A7B-A637-DE9388488BCF}"/>
            </a:ext>
          </a:extLst>
        </xdr:cNvPr>
        <xdr:cNvSpPr txBox="1"/>
      </xdr:nvSpPr>
      <xdr:spPr>
        <a:xfrm>
          <a:off x="13533061" y="9350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1C5DF817-3DAF-4C50-B0B9-0CDB0D1F4C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F217596A-EA7F-42DF-8584-B823CE0B9F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C8365B10-F695-44D5-9ECC-DDD8A45B08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E07CF52C-6383-4AAC-ACBE-71513498D8B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B06C9385-5D4E-4AA6-A62E-AD39714266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A5F0773A-7E57-4E1B-BACB-89B224399F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5DBD3B4A-5EAB-421D-87B6-B8C29D85B2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EFC99612-68C9-4583-8652-5F0FAFDF3C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7" name="テキスト ボックス 326">
          <a:extLst>
            <a:ext uri="{FF2B5EF4-FFF2-40B4-BE49-F238E27FC236}">
              <a16:creationId xmlns:a16="http://schemas.microsoft.com/office/drawing/2014/main" id="{CB4BC131-641D-4205-B7A9-6E55B72624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8" name="直線コネクタ 327">
          <a:extLst>
            <a:ext uri="{FF2B5EF4-FFF2-40B4-BE49-F238E27FC236}">
              <a16:creationId xmlns:a16="http://schemas.microsoft.com/office/drawing/2014/main" id="{1DAD1323-BE1A-48D9-A71B-97BE79D3FD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29" name="直線コネクタ 328">
          <a:extLst>
            <a:ext uri="{FF2B5EF4-FFF2-40B4-BE49-F238E27FC236}">
              <a16:creationId xmlns:a16="http://schemas.microsoft.com/office/drawing/2014/main" id="{4CAD4C1C-A286-4A5C-B82D-873D6D031EF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30" name="テキスト ボックス 329">
          <a:extLst>
            <a:ext uri="{FF2B5EF4-FFF2-40B4-BE49-F238E27FC236}">
              <a16:creationId xmlns:a16="http://schemas.microsoft.com/office/drawing/2014/main" id="{5B6C6AA7-E752-4390-9A3F-566DF8C90A3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31" name="直線コネクタ 330">
          <a:extLst>
            <a:ext uri="{FF2B5EF4-FFF2-40B4-BE49-F238E27FC236}">
              <a16:creationId xmlns:a16="http://schemas.microsoft.com/office/drawing/2014/main" id="{EAA44E9A-BB24-4C4E-95AE-0E466720214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32" name="テキスト ボックス 331">
          <a:extLst>
            <a:ext uri="{FF2B5EF4-FFF2-40B4-BE49-F238E27FC236}">
              <a16:creationId xmlns:a16="http://schemas.microsoft.com/office/drawing/2014/main" id="{6772CB6A-0A0E-4FE2-AEBA-DCA7BFCE5C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33" name="直線コネクタ 332">
          <a:extLst>
            <a:ext uri="{FF2B5EF4-FFF2-40B4-BE49-F238E27FC236}">
              <a16:creationId xmlns:a16="http://schemas.microsoft.com/office/drawing/2014/main" id="{1E852CD5-60F8-45F9-8B4E-A7805D542D1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34" name="テキスト ボックス 333">
          <a:extLst>
            <a:ext uri="{FF2B5EF4-FFF2-40B4-BE49-F238E27FC236}">
              <a16:creationId xmlns:a16="http://schemas.microsoft.com/office/drawing/2014/main" id="{E209E51D-0328-4F82-A92A-C2DEDDBFE93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35" name="直線コネクタ 334">
          <a:extLst>
            <a:ext uri="{FF2B5EF4-FFF2-40B4-BE49-F238E27FC236}">
              <a16:creationId xmlns:a16="http://schemas.microsoft.com/office/drawing/2014/main" id="{15C99CA8-C610-4FFC-BD25-AC90F54443B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36" name="テキスト ボックス 335">
          <a:extLst>
            <a:ext uri="{FF2B5EF4-FFF2-40B4-BE49-F238E27FC236}">
              <a16:creationId xmlns:a16="http://schemas.microsoft.com/office/drawing/2014/main" id="{7CA16E12-7227-40EF-9312-7C99E9EFF47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7" name="直線コネクタ 336">
          <a:extLst>
            <a:ext uri="{FF2B5EF4-FFF2-40B4-BE49-F238E27FC236}">
              <a16:creationId xmlns:a16="http://schemas.microsoft.com/office/drawing/2014/main" id="{61B2F939-4284-4E2F-BBAB-A11B1FD292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8" name="テキスト ボックス 337">
          <a:extLst>
            <a:ext uri="{FF2B5EF4-FFF2-40B4-BE49-F238E27FC236}">
              <a16:creationId xmlns:a16="http://schemas.microsoft.com/office/drawing/2014/main" id="{BEA9C7A2-5B48-4688-804D-6C122D89CC1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9" name="【保健センター・保健所】&#10;一人当たり面積グラフ枠">
          <a:extLst>
            <a:ext uri="{FF2B5EF4-FFF2-40B4-BE49-F238E27FC236}">
              <a16:creationId xmlns:a16="http://schemas.microsoft.com/office/drawing/2014/main" id="{2F1E5CFB-D989-4C89-82A0-B23824FB534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40" name="直線コネクタ 339">
          <a:extLst>
            <a:ext uri="{FF2B5EF4-FFF2-40B4-BE49-F238E27FC236}">
              <a16:creationId xmlns:a16="http://schemas.microsoft.com/office/drawing/2014/main" id="{FF6006B9-FAE5-4C1F-8AF1-BE64ED0D85EB}"/>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41" name="【保健センター・保健所】&#10;一人当たり面積最小値テキスト">
          <a:extLst>
            <a:ext uri="{FF2B5EF4-FFF2-40B4-BE49-F238E27FC236}">
              <a16:creationId xmlns:a16="http://schemas.microsoft.com/office/drawing/2014/main" id="{0E4FEBE4-6010-460D-914C-4C814F7B6731}"/>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42" name="直線コネクタ 341">
          <a:extLst>
            <a:ext uri="{FF2B5EF4-FFF2-40B4-BE49-F238E27FC236}">
              <a16:creationId xmlns:a16="http://schemas.microsoft.com/office/drawing/2014/main" id="{0F9FE8E4-3FBF-49BB-9F63-D012BB9ED5C6}"/>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43" name="【保健センター・保健所】&#10;一人当たり面積最大値テキスト">
          <a:extLst>
            <a:ext uri="{FF2B5EF4-FFF2-40B4-BE49-F238E27FC236}">
              <a16:creationId xmlns:a16="http://schemas.microsoft.com/office/drawing/2014/main" id="{6BAADA12-3369-4689-9620-7B9A274ACBD5}"/>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44" name="直線コネクタ 343">
          <a:extLst>
            <a:ext uri="{FF2B5EF4-FFF2-40B4-BE49-F238E27FC236}">
              <a16:creationId xmlns:a16="http://schemas.microsoft.com/office/drawing/2014/main" id="{1D8CD1F9-4F29-4C6A-A807-566562ED951B}"/>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345" name="【保健センター・保健所】&#10;一人当たり面積平均値テキスト">
          <a:extLst>
            <a:ext uri="{FF2B5EF4-FFF2-40B4-BE49-F238E27FC236}">
              <a16:creationId xmlns:a16="http://schemas.microsoft.com/office/drawing/2014/main" id="{00B6407C-9F96-4E3C-A105-58B244381AA7}"/>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46" name="フローチャート: 判断 345">
          <a:extLst>
            <a:ext uri="{FF2B5EF4-FFF2-40B4-BE49-F238E27FC236}">
              <a16:creationId xmlns:a16="http://schemas.microsoft.com/office/drawing/2014/main" id="{020D5069-1426-4DA5-9FC6-E3F8B77784C8}"/>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47" name="フローチャート: 判断 346">
          <a:extLst>
            <a:ext uri="{FF2B5EF4-FFF2-40B4-BE49-F238E27FC236}">
              <a16:creationId xmlns:a16="http://schemas.microsoft.com/office/drawing/2014/main" id="{57ECDCC6-45E4-4407-818F-4E71E951F51F}"/>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348" name="フローチャート: 判断 347">
          <a:extLst>
            <a:ext uri="{FF2B5EF4-FFF2-40B4-BE49-F238E27FC236}">
              <a16:creationId xmlns:a16="http://schemas.microsoft.com/office/drawing/2014/main" id="{72D2C9DE-4451-4525-953A-0D855505B475}"/>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4979</xdr:rowOff>
    </xdr:from>
    <xdr:to>
      <xdr:col>102</xdr:col>
      <xdr:colOff>165100</xdr:colOff>
      <xdr:row>63</xdr:row>
      <xdr:rowOff>106579</xdr:rowOff>
    </xdr:to>
    <xdr:sp macro="" textlink="">
      <xdr:nvSpPr>
        <xdr:cNvPr id="349" name="フローチャート: 判断 348">
          <a:extLst>
            <a:ext uri="{FF2B5EF4-FFF2-40B4-BE49-F238E27FC236}">
              <a16:creationId xmlns:a16="http://schemas.microsoft.com/office/drawing/2014/main" id="{952A8F3D-55E5-42D8-8485-CC55EB7FD38D}"/>
            </a:ext>
          </a:extLst>
        </xdr:cNvPr>
        <xdr:cNvSpPr/>
      </xdr:nvSpPr>
      <xdr:spPr>
        <a:xfrm>
          <a:off x="19494500" y="108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xdr:rowOff>
    </xdr:from>
    <xdr:to>
      <xdr:col>98</xdr:col>
      <xdr:colOff>38100</xdr:colOff>
      <xdr:row>63</xdr:row>
      <xdr:rowOff>104521</xdr:rowOff>
    </xdr:to>
    <xdr:sp macro="" textlink="">
      <xdr:nvSpPr>
        <xdr:cNvPr id="350" name="フローチャート: 判断 349">
          <a:extLst>
            <a:ext uri="{FF2B5EF4-FFF2-40B4-BE49-F238E27FC236}">
              <a16:creationId xmlns:a16="http://schemas.microsoft.com/office/drawing/2014/main" id="{8A80BC55-C5E0-407A-9444-89DD9446C088}"/>
            </a:ext>
          </a:extLst>
        </xdr:cNvPr>
        <xdr:cNvSpPr/>
      </xdr:nvSpPr>
      <xdr:spPr>
        <a:xfrm>
          <a:off x="18605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BCB3FB1D-DC8B-4120-A806-C2D19A902A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46266182-55F3-4CCA-A959-50AFD4E158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5EAF318C-73FC-4D12-B162-847C2728330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F8320B5C-E8B2-400E-AD74-97F8125C67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BD70EAD4-3070-4B96-AAA0-71ED9E573F0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74702</xdr:rowOff>
    </xdr:from>
    <xdr:to>
      <xdr:col>107</xdr:col>
      <xdr:colOff>101600</xdr:colOff>
      <xdr:row>64</xdr:row>
      <xdr:rowOff>4852</xdr:rowOff>
    </xdr:to>
    <xdr:sp macro="" textlink="">
      <xdr:nvSpPr>
        <xdr:cNvPr id="356" name="楕円 355">
          <a:extLst>
            <a:ext uri="{FF2B5EF4-FFF2-40B4-BE49-F238E27FC236}">
              <a16:creationId xmlns:a16="http://schemas.microsoft.com/office/drawing/2014/main" id="{BAB95B13-AE90-46AA-9006-F9C740EC946A}"/>
            </a:ext>
          </a:extLst>
        </xdr:cNvPr>
        <xdr:cNvSpPr/>
      </xdr:nvSpPr>
      <xdr:spPr>
        <a:xfrm>
          <a:off x="20383500" y="108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76073</xdr:rowOff>
    </xdr:from>
    <xdr:to>
      <xdr:col>102</xdr:col>
      <xdr:colOff>165100</xdr:colOff>
      <xdr:row>64</xdr:row>
      <xdr:rowOff>6223</xdr:rowOff>
    </xdr:to>
    <xdr:sp macro="" textlink="">
      <xdr:nvSpPr>
        <xdr:cNvPr id="357" name="楕円 356">
          <a:extLst>
            <a:ext uri="{FF2B5EF4-FFF2-40B4-BE49-F238E27FC236}">
              <a16:creationId xmlns:a16="http://schemas.microsoft.com/office/drawing/2014/main" id="{33B81A22-83B8-4758-A20C-0ECC2718F953}"/>
            </a:ext>
          </a:extLst>
        </xdr:cNvPr>
        <xdr:cNvSpPr/>
      </xdr:nvSpPr>
      <xdr:spPr>
        <a:xfrm>
          <a:off x="19494500" y="108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125502</xdr:rowOff>
    </xdr:from>
    <xdr:to>
      <xdr:col>107</xdr:col>
      <xdr:colOff>50800</xdr:colOff>
      <xdr:row>63</xdr:row>
      <xdr:rowOff>126873</xdr:rowOff>
    </xdr:to>
    <xdr:cxnSp macro="">
      <xdr:nvCxnSpPr>
        <xdr:cNvPr id="358" name="直線コネクタ 357">
          <a:extLst>
            <a:ext uri="{FF2B5EF4-FFF2-40B4-BE49-F238E27FC236}">
              <a16:creationId xmlns:a16="http://schemas.microsoft.com/office/drawing/2014/main" id="{430AC1C4-597E-4D55-B9EE-EF421BACD969}"/>
            </a:ext>
          </a:extLst>
        </xdr:cNvPr>
        <xdr:cNvCxnSpPr/>
      </xdr:nvCxnSpPr>
      <xdr:spPr>
        <a:xfrm flipV="1">
          <a:off x="19545300" y="1092685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359" name="n_1aveValue【保健センター・保健所】&#10;一人当たり面積">
          <a:extLst>
            <a:ext uri="{FF2B5EF4-FFF2-40B4-BE49-F238E27FC236}">
              <a16:creationId xmlns:a16="http://schemas.microsoft.com/office/drawing/2014/main" id="{ACA5253A-1A81-4531-8CF6-08E6329011A0}"/>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360" name="n_2aveValue【保健センター・保健所】&#10;一人当たり面積">
          <a:extLst>
            <a:ext uri="{FF2B5EF4-FFF2-40B4-BE49-F238E27FC236}">
              <a16:creationId xmlns:a16="http://schemas.microsoft.com/office/drawing/2014/main" id="{0840A87D-868B-4651-82A7-6E4E8AF29A79}"/>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123106</xdr:rowOff>
    </xdr:from>
    <xdr:ext cx="469744" cy="259045"/>
    <xdr:sp macro="" textlink="">
      <xdr:nvSpPr>
        <xdr:cNvPr id="361" name="n_3aveValue【保健センター・保健所】&#10;一人当たり面積">
          <a:extLst>
            <a:ext uri="{FF2B5EF4-FFF2-40B4-BE49-F238E27FC236}">
              <a16:creationId xmlns:a16="http://schemas.microsoft.com/office/drawing/2014/main" id="{30C50DCC-9604-4D50-A0F5-0BD25C2B27C1}"/>
            </a:ext>
          </a:extLst>
        </xdr:cNvPr>
        <xdr:cNvSpPr txBox="1"/>
      </xdr:nvSpPr>
      <xdr:spPr>
        <a:xfrm>
          <a:off x="19310427" y="105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121048</xdr:rowOff>
    </xdr:from>
    <xdr:ext cx="469744" cy="259045"/>
    <xdr:sp macro="" textlink="">
      <xdr:nvSpPr>
        <xdr:cNvPr id="362" name="n_4aveValue【保健センター・保健所】&#10;一人当たり面積">
          <a:extLst>
            <a:ext uri="{FF2B5EF4-FFF2-40B4-BE49-F238E27FC236}">
              <a16:creationId xmlns:a16="http://schemas.microsoft.com/office/drawing/2014/main" id="{3B79847F-060F-4609-9233-D8BA7F9C2786}"/>
            </a:ext>
          </a:extLst>
        </xdr:cNvPr>
        <xdr:cNvSpPr txBox="1"/>
      </xdr:nvSpPr>
      <xdr:spPr>
        <a:xfrm>
          <a:off x="18421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167429</xdr:rowOff>
    </xdr:from>
    <xdr:ext cx="469744" cy="259045"/>
    <xdr:sp macro="" textlink="">
      <xdr:nvSpPr>
        <xdr:cNvPr id="363" name="n_2mainValue【保健センター・保健所】&#10;一人当たり面積">
          <a:extLst>
            <a:ext uri="{FF2B5EF4-FFF2-40B4-BE49-F238E27FC236}">
              <a16:creationId xmlns:a16="http://schemas.microsoft.com/office/drawing/2014/main" id="{95EB4415-8D6B-4F4E-8A1F-346B7436C42C}"/>
            </a:ext>
          </a:extLst>
        </xdr:cNvPr>
        <xdr:cNvSpPr txBox="1"/>
      </xdr:nvSpPr>
      <xdr:spPr>
        <a:xfrm>
          <a:off x="20199427" y="1096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168800</xdr:rowOff>
    </xdr:from>
    <xdr:ext cx="469744" cy="259045"/>
    <xdr:sp macro="" textlink="">
      <xdr:nvSpPr>
        <xdr:cNvPr id="364" name="n_3mainValue【保健センター・保健所】&#10;一人当たり面積">
          <a:extLst>
            <a:ext uri="{FF2B5EF4-FFF2-40B4-BE49-F238E27FC236}">
              <a16:creationId xmlns:a16="http://schemas.microsoft.com/office/drawing/2014/main" id="{A6460708-1ED1-40DB-97D6-8C61F54DBAA9}"/>
            </a:ext>
          </a:extLst>
        </xdr:cNvPr>
        <xdr:cNvSpPr txBox="1"/>
      </xdr:nvSpPr>
      <xdr:spPr>
        <a:xfrm>
          <a:off x="19310427" y="1097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5" name="正方形/長方形 364">
          <a:extLst>
            <a:ext uri="{FF2B5EF4-FFF2-40B4-BE49-F238E27FC236}">
              <a16:creationId xmlns:a16="http://schemas.microsoft.com/office/drawing/2014/main" id="{673D8712-66FA-4408-A524-2D3029CA83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6" name="正方形/長方形 365">
          <a:extLst>
            <a:ext uri="{FF2B5EF4-FFF2-40B4-BE49-F238E27FC236}">
              <a16:creationId xmlns:a16="http://schemas.microsoft.com/office/drawing/2014/main" id="{34BCF3ED-C0E3-471E-A9CF-051B3AAF0F5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7" name="正方形/長方形 366">
          <a:extLst>
            <a:ext uri="{FF2B5EF4-FFF2-40B4-BE49-F238E27FC236}">
              <a16:creationId xmlns:a16="http://schemas.microsoft.com/office/drawing/2014/main" id="{BABC3B15-C169-4FFC-8A8B-C3DD424040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8" name="正方形/長方形 367">
          <a:extLst>
            <a:ext uri="{FF2B5EF4-FFF2-40B4-BE49-F238E27FC236}">
              <a16:creationId xmlns:a16="http://schemas.microsoft.com/office/drawing/2014/main" id="{28E11A8B-A3FC-422E-8E40-72F218E49D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9" name="正方形/長方形 368">
          <a:extLst>
            <a:ext uri="{FF2B5EF4-FFF2-40B4-BE49-F238E27FC236}">
              <a16:creationId xmlns:a16="http://schemas.microsoft.com/office/drawing/2014/main" id="{2E4334E2-D2FD-4D72-B5DE-2ADDC0DD25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0" name="正方形/長方形 369">
          <a:extLst>
            <a:ext uri="{FF2B5EF4-FFF2-40B4-BE49-F238E27FC236}">
              <a16:creationId xmlns:a16="http://schemas.microsoft.com/office/drawing/2014/main" id="{9840409D-649F-4B2A-9553-91B2320C02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1" name="正方形/長方形 370">
          <a:extLst>
            <a:ext uri="{FF2B5EF4-FFF2-40B4-BE49-F238E27FC236}">
              <a16:creationId xmlns:a16="http://schemas.microsoft.com/office/drawing/2014/main" id="{BE8DBF49-7DF1-4380-9CBD-1A12C5DE44D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2" name="正方形/長方形 371">
          <a:extLst>
            <a:ext uri="{FF2B5EF4-FFF2-40B4-BE49-F238E27FC236}">
              <a16:creationId xmlns:a16="http://schemas.microsoft.com/office/drawing/2014/main" id="{93906FA7-5A8D-4EFC-9277-3B4FA073342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3" name="テキスト ボックス 372">
          <a:extLst>
            <a:ext uri="{FF2B5EF4-FFF2-40B4-BE49-F238E27FC236}">
              <a16:creationId xmlns:a16="http://schemas.microsoft.com/office/drawing/2014/main" id="{DA25DAE9-1ED2-40F6-827B-88AD997B017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4" name="直線コネクタ 373">
          <a:extLst>
            <a:ext uri="{FF2B5EF4-FFF2-40B4-BE49-F238E27FC236}">
              <a16:creationId xmlns:a16="http://schemas.microsoft.com/office/drawing/2014/main" id="{897AF8CA-C337-444B-924D-15EA05D7AE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5" name="テキスト ボックス 374">
          <a:extLst>
            <a:ext uri="{FF2B5EF4-FFF2-40B4-BE49-F238E27FC236}">
              <a16:creationId xmlns:a16="http://schemas.microsoft.com/office/drawing/2014/main" id="{B4C88C82-E1DD-4E7C-A75A-B80FC164820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76" name="直線コネクタ 375">
          <a:extLst>
            <a:ext uri="{FF2B5EF4-FFF2-40B4-BE49-F238E27FC236}">
              <a16:creationId xmlns:a16="http://schemas.microsoft.com/office/drawing/2014/main" id="{BE941AEF-4148-433C-8846-5CE5577B935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77" name="テキスト ボックス 376">
          <a:extLst>
            <a:ext uri="{FF2B5EF4-FFF2-40B4-BE49-F238E27FC236}">
              <a16:creationId xmlns:a16="http://schemas.microsoft.com/office/drawing/2014/main" id="{DDB33C43-4989-45EB-A9D8-1A2E90B0714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8" name="直線コネクタ 377">
          <a:extLst>
            <a:ext uri="{FF2B5EF4-FFF2-40B4-BE49-F238E27FC236}">
              <a16:creationId xmlns:a16="http://schemas.microsoft.com/office/drawing/2014/main" id="{D5A940AA-0866-4061-88CF-2A73526D11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9" name="テキスト ボックス 378">
          <a:extLst>
            <a:ext uri="{FF2B5EF4-FFF2-40B4-BE49-F238E27FC236}">
              <a16:creationId xmlns:a16="http://schemas.microsoft.com/office/drawing/2014/main" id="{7BE83EF1-98D5-4030-9C9B-206E05FF822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0" name="直線コネクタ 379">
          <a:extLst>
            <a:ext uri="{FF2B5EF4-FFF2-40B4-BE49-F238E27FC236}">
              <a16:creationId xmlns:a16="http://schemas.microsoft.com/office/drawing/2014/main" id="{2AC1630D-1160-4162-818C-51AFCA5706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1" name="テキスト ボックス 380">
          <a:extLst>
            <a:ext uri="{FF2B5EF4-FFF2-40B4-BE49-F238E27FC236}">
              <a16:creationId xmlns:a16="http://schemas.microsoft.com/office/drawing/2014/main" id="{55F2B05A-8858-47D7-B11F-1A2C135B444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2" name="直線コネクタ 381">
          <a:extLst>
            <a:ext uri="{FF2B5EF4-FFF2-40B4-BE49-F238E27FC236}">
              <a16:creationId xmlns:a16="http://schemas.microsoft.com/office/drawing/2014/main" id="{D38124C9-EF09-4D7B-A347-714505DD876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3" name="テキスト ボックス 382">
          <a:extLst>
            <a:ext uri="{FF2B5EF4-FFF2-40B4-BE49-F238E27FC236}">
              <a16:creationId xmlns:a16="http://schemas.microsoft.com/office/drawing/2014/main" id="{5CA79812-7669-4DBE-A6F7-57AADE6FC20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4" name="直線コネクタ 383">
          <a:extLst>
            <a:ext uri="{FF2B5EF4-FFF2-40B4-BE49-F238E27FC236}">
              <a16:creationId xmlns:a16="http://schemas.microsoft.com/office/drawing/2014/main" id="{C2D35DA3-DCAC-46AA-A290-1420111FBAD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5" name="テキスト ボックス 384">
          <a:extLst>
            <a:ext uri="{FF2B5EF4-FFF2-40B4-BE49-F238E27FC236}">
              <a16:creationId xmlns:a16="http://schemas.microsoft.com/office/drawing/2014/main" id="{FE2A53F8-F15C-4739-9268-B387ED5E0E5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6" name="直線コネクタ 385">
          <a:extLst>
            <a:ext uri="{FF2B5EF4-FFF2-40B4-BE49-F238E27FC236}">
              <a16:creationId xmlns:a16="http://schemas.microsoft.com/office/drawing/2014/main" id="{9780DE97-934B-4169-9A52-0C484F8905F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87" name="テキスト ボックス 386">
          <a:extLst>
            <a:ext uri="{FF2B5EF4-FFF2-40B4-BE49-F238E27FC236}">
              <a16:creationId xmlns:a16="http://schemas.microsoft.com/office/drawing/2014/main" id="{C064BDA9-0A5A-48D0-8F87-5ABD462905B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8" name="直線コネクタ 387">
          <a:extLst>
            <a:ext uri="{FF2B5EF4-FFF2-40B4-BE49-F238E27FC236}">
              <a16:creationId xmlns:a16="http://schemas.microsoft.com/office/drawing/2014/main" id="{6FB0871E-0939-4691-A001-75BD6CA3DD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9" name="【消防施設】&#10;有形固定資産減価償却率グラフ枠">
          <a:extLst>
            <a:ext uri="{FF2B5EF4-FFF2-40B4-BE49-F238E27FC236}">
              <a16:creationId xmlns:a16="http://schemas.microsoft.com/office/drawing/2014/main" id="{818F4730-AAF5-4F54-AD15-D08E188390A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90" name="直線コネクタ 389">
          <a:extLst>
            <a:ext uri="{FF2B5EF4-FFF2-40B4-BE49-F238E27FC236}">
              <a16:creationId xmlns:a16="http://schemas.microsoft.com/office/drawing/2014/main" id="{E62EC792-0F24-4458-9255-AC75F34D926A}"/>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91" name="【消防施設】&#10;有形固定資産減価償却率最小値テキスト">
          <a:extLst>
            <a:ext uri="{FF2B5EF4-FFF2-40B4-BE49-F238E27FC236}">
              <a16:creationId xmlns:a16="http://schemas.microsoft.com/office/drawing/2014/main" id="{62C77B02-2E60-4DEA-81E9-6205BB8D835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92" name="直線コネクタ 391">
          <a:extLst>
            <a:ext uri="{FF2B5EF4-FFF2-40B4-BE49-F238E27FC236}">
              <a16:creationId xmlns:a16="http://schemas.microsoft.com/office/drawing/2014/main" id="{3984E57C-568C-4B76-BD89-E3B415DC7B2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93" name="【消防施設】&#10;有形固定資産減価償却率最大値テキスト">
          <a:extLst>
            <a:ext uri="{FF2B5EF4-FFF2-40B4-BE49-F238E27FC236}">
              <a16:creationId xmlns:a16="http://schemas.microsoft.com/office/drawing/2014/main" id="{C80030D2-1A4F-4D87-8A34-3A6F385D8363}"/>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94" name="直線コネクタ 393">
          <a:extLst>
            <a:ext uri="{FF2B5EF4-FFF2-40B4-BE49-F238E27FC236}">
              <a16:creationId xmlns:a16="http://schemas.microsoft.com/office/drawing/2014/main" id="{D55FCDE8-80FC-42E5-AFF9-C09440B81CDF}"/>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395" name="【消防施設】&#10;有形固定資産減価償却率平均値テキスト">
          <a:extLst>
            <a:ext uri="{FF2B5EF4-FFF2-40B4-BE49-F238E27FC236}">
              <a16:creationId xmlns:a16="http://schemas.microsoft.com/office/drawing/2014/main" id="{8357315E-F9BC-4419-AD80-AAA4BEA69CEB}"/>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96" name="フローチャート: 判断 395">
          <a:extLst>
            <a:ext uri="{FF2B5EF4-FFF2-40B4-BE49-F238E27FC236}">
              <a16:creationId xmlns:a16="http://schemas.microsoft.com/office/drawing/2014/main" id="{58C03F2B-B7DB-4810-992C-171F15FF4412}"/>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97" name="フローチャート: 判断 396">
          <a:extLst>
            <a:ext uri="{FF2B5EF4-FFF2-40B4-BE49-F238E27FC236}">
              <a16:creationId xmlns:a16="http://schemas.microsoft.com/office/drawing/2014/main" id="{E2DF93A8-A4F0-4AC5-A627-6C4C09AA92C3}"/>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98" name="フローチャート: 判断 397">
          <a:extLst>
            <a:ext uri="{FF2B5EF4-FFF2-40B4-BE49-F238E27FC236}">
              <a16:creationId xmlns:a16="http://schemas.microsoft.com/office/drawing/2014/main" id="{D46B5B61-F4C5-42EB-8810-8DDDF5DC6F03}"/>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99" name="フローチャート: 判断 398">
          <a:extLst>
            <a:ext uri="{FF2B5EF4-FFF2-40B4-BE49-F238E27FC236}">
              <a16:creationId xmlns:a16="http://schemas.microsoft.com/office/drawing/2014/main" id="{884E1260-2C00-4CA8-866F-3941D903B51E}"/>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00" name="フローチャート: 判断 399">
          <a:extLst>
            <a:ext uri="{FF2B5EF4-FFF2-40B4-BE49-F238E27FC236}">
              <a16:creationId xmlns:a16="http://schemas.microsoft.com/office/drawing/2014/main" id="{62D42EC8-67D6-41CF-8F90-7782E5FF60D0}"/>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CDB9D64C-7DC9-4774-9AB8-A0A8FB22EC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2" name="テキスト ボックス 401">
          <a:extLst>
            <a:ext uri="{FF2B5EF4-FFF2-40B4-BE49-F238E27FC236}">
              <a16:creationId xmlns:a16="http://schemas.microsoft.com/office/drawing/2014/main" id="{5E22EC7C-0634-4B01-8E5D-A4D539CBCF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3" name="テキスト ボックス 402">
          <a:extLst>
            <a:ext uri="{FF2B5EF4-FFF2-40B4-BE49-F238E27FC236}">
              <a16:creationId xmlns:a16="http://schemas.microsoft.com/office/drawing/2014/main" id="{C5314A80-92C7-423D-9D8B-847A19F1A3E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2DBDD264-95A9-4E93-9759-EF652CFA2B3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8B283CC9-9E9A-4DF9-AA68-27833306C4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99968</xdr:rowOff>
    </xdr:from>
    <xdr:to>
      <xdr:col>76</xdr:col>
      <xdr:colOff>165100</xdr:colOff>
      <xdr:row>83</xdr:row>
      <xdr:rowOff>30118</xdr:rowOff>
    </xdr:to>
    <xdr:sp macro="" textlink="">
      <xdr:nvSpPr>
        <xdr:cNvPr id="406" name="楕円 405">
          <a:extLst>
            <a:ext uri="{FF2B5EF4-FFF2-40B4-BE49-F238E27FC236}">
              <a16:creationId xmlns:a16="http://schemas.microsoft.com/office/drawing/2014/main" id="{836DBB3A-52AC-4E4C-BD53-40B471973F72}"/>
            </a:ext>
          </a:extLst>
        </xdr:cNvPr>
        <xdr:cNvSpPr/>
      </xdr:nvSpPr>
      <xdr:spPr>
        <a:xfrm>
          <a:off x="14541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407" name="楕円 406">
          <a:extLst>
            <a:ext uri="{FF2B5EF4-FFF2-40B4-BE49-F238E27FC236}">
              <a16:creationId xmlns:a16="http://schemas.microsoft.com/office/drawing/2014/main" id="{F4579ED0-E5E1-4EC4-99E0-5BD6FA47AF33}"/>
            </a:ext>
          </a:extLst>
        </xdr:cNvPr>
        <xdr:cNvSpPr/>
      </xdr:nvSpPr>
      <xdr:spPr>
        <a:xfrm>
          <a:off x="13652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111579</xdr:rowOff>
    </xdr:from>
    <xdr:to>
      <xdr:col>76</xdr:col>
      <xdr:colOff>114300</xdr:colOff>
      <xdr:row>82</xdr:row>
      <xdr:rowOff>150768</xdr:rowOff>
    </xdr:to>
    <xdr:cxnSp macro="">
      <xdr:nvCxnSpPr>
        <xdr:cNvPr id="408" name="直線コネクタ 407">
          <a:extLst>
            <a:ext uri="{FF2B5EF4-FFF2-40B4-BE49-F238E27FC236}">
              <a16:creationId xmlns:a16="http://schemas.microsoft.com/office/drawing/2014/main" id="{4F43F5B3-3BCF-4688-B2CC-B67908CF875C}"/>
            </a:ext>
          </a:extLst>
        </xdr:cNvPr>
        <xdr:cNvCxnSpPr/>
      </xdr:nvCxnSpPr>
      <xdr:spPr>
        <a:xfrm>
          <a:off x="13703300" y="141704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09" name="n_1aveValue【消防施設】&#10;有形固定資産減価償却率">
          <a:extLst>
            <a:ext uri="{FF2B5EF4-FFF2-40B4-BE49-F238E27FC236}">
              <a16:creationId xmlns:a16="http://schemas.microsoft.com/office/drawing/2014/main" id="{7F942E81-B216-48C4-A229-8CA21238066E}"/>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10" name="n_2aveValue【消防施設】&#10;有形固定資産減価償却率">
          <a:extLst>
            <a:ext uri="{FF2B5EF4-FFF2-40B4-BE49-F238E27FC236}">
              <a16:creationId xmlns:a16="http://schemas.microsoft.com/office/drawing/2014/main" id="{EB8AC547-9D76-4615-B21F-0990D6A7FE6B}"/>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411" name="n_3aveValue【消防施設】&#10;有形固定資産減価償却率">
          <a:extLst>
            <a:ext uri="{FF2B5EF4-FFF2-40B4-BE49-F238E27FC236}">
              <a16:creationId xmlns:a16="http://schemas.microsoft.com/office/drawing/2014/main" id="{D457B45A-E10E-457F-877D-BE352E394BAD}"/>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12" name="n_4aveValue【消防施設】&#10;有形固定資産減価償却率">
          <a:extLst>
            <a:ext uri="{FF2B5EF4-FFF2-40B4-BE49-F238E27FC236}">
              <a16:creationId xmlns:a16="http://schemas.microsoft.com/office/drawing/2014/main" id="{77C52AF2-B03E-4E61-A971-9651EC775AE1}"/>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21245</xdr:rowOff>
    </xdr:from>
    <xdr:ext cx="405111" cy="259045"/>
    <xdr:sp macro="" textlink="">
      <xdr:nvSpPr>
        <xdr:cNvPr id="413" name="n_2mainValue【消防施設】&#10;有形固定資産減価償却率">
          <a:extLst>
            <a:ext uri="{FF2B5EF4-FFF2-40B4-BE49-F238E27FC236}">
              <a16:creationId xmlns:a16="http://schemas.microsoft.com/office/drawing/2014/main" id="{31312185-38A1-4433-AC3F-F8E871AC3632}"/>
            </a:ext>
          </a:extLst>
        </xdr:cNvPr>
        <xdr:cNvSpPr txBox="1"/>
      </xdr:nvSpPr>
      <xdr:spPr>
        <a:xfrm>
          <a:off x="14389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414" name="n_3mainValue【消防施設】&#10;有形固定資産減価償却率">
          <a:extLst>
            <a:ext uri="{FF2B5EF4-FFF2-40B4-BE49-F238E27FC236}">
              <a16:creationId xmlns:a16="http://schemas.microsoft.com/office/drawing/2014/main" id="{27857D3F-F744-4EA9-9ED8-676A1D225897}"/>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5" name="正方形/長方形 414">
          <a:extLst>
            <a:ext uri="{FF2B5EF4-FFF2-40B4-BE49-F238E27FC236}">
              <a16:creationId xmlns:a16="http://schemas.microsoft.com/office/drawing/2014/main" id="{3483FA8D-B606-4101-8B06-844CBAC049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6" name="正方形/長方形 415">
          <a:extLst>
            <a:ext uri="{FF2B5EF4-FFF2-40B4-BE49-F238E27FC236}">
              <a16:creationId xmlns:a16="http://schemas.microsoft.com/office/drawing/2014/main" id="{8AC5250B-32AB-4F63-BE4E-CEC3E468D0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7" name="正方形/長方形 416">
          <a:extLst>
            <a:ext uri="{FF2B5EF4-FFF2-40B4-BE49-F238E27FC236}">
              <a16:creationId xmlns:a16="http://schemas.microsoft.com/office/drawing/2014/main" id="{B3953BDA-BAE3-4CC4-872A-5258D137DD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8" name="正方形/長方形 417">
          <a:extLst>
            <a:ext uri="{FF2B5EF4-FFF2-40B4-BE49-F238E27FC236}">
              <a16:creationId xmlns:a16="http://schemas.microsoft.com/office/drawing/2014/main" id="{9E9CA975-A629-419E-87DF-42FD312D9F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9" name="正方形/長方形 418">
          <a:extLst>
            <a:ext uri="{FF2B5EF4-FFF2-40B4-BE49-F238E27FC236}">
              <a16:creationId xmlns:a16="http://schemas.microsoft.com/office/drawing/2014/main" id="{B11AA08E-F4E3-4A0C-9A2F-5F9D06936F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0" name="正方形/長方形 419">
          <a:extLst>
            <a:ext uri="{FF2B5EF4-FFF2-40B4-BE49-F238E27FC236}">
              <a16:creationId xmlns:a16="http://schemas.microsoft.com/office/drawing/2014/main" id="{CBC9F5AC-6739-414B-9345-3FBE763913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1" name="正方形/長方形 420">
          <a:extLst>
            <a:ext uri="{FF2B5EF4-FFF2-40B4-BE49-F238E27FC236}">
              <a16:creationId xmlns:a16="http://schemas.microsoft.com/office/drawing/2014/main" id="{9A865E66-F242-4A59-BDB1-719AF648FA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2" name="正方形/長方形 421">
          <a:extLst>
            <a:ext uri="{FF2B5EF4-FFF2-40B4-BE49-F238E27FC236}">
              <a16:creationId xmlns:a16="http://schemas.microsoft.com/office/drawing/2014/main" id="{50E38700-258E-457E-BC04-9C25BF2E60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3" name="テキスト ボックス 422">
          <a:extLst>
            <a:ext uri="{FF2B5EF4-FFF2-40B4-BE49-F238E27FC236}">
              <a16:creationId xmlns:a16="http://schemas.microsoft.com/office/drawing/2014/main" id="{8048498C-BB9D-46F3-A8B3-0A258F5F49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4" name="直線コネクタ 423">
          <a:extLst>
            <a:ext uri="{FF2B5EF4-FFF2-40B4-BE49-F238E27FC236}">
              <a16:creationId xmlns:a16="http://schemas.microsoft.com/office/drawing/2014/main" id="{F95CBAFF-76C5-43DA-B698-34A698183D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25" name="直線コネクタ 424">
          <a:extLst>
            <a:ext uri="{FF2B5EF4-FFF2-40B4-BE49-F238E27FC236}">
              <a16:creationId xmlns:a16="http://schemas.microsoft.com/office/drawing/2014/main" id="{4B9A9D6A-65E4-43A7-BCDD-8211F35370D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6" name="テキスト ボックス 425">
          <a:extLst>
            <a:ext uri="{FF2B5EF4-FFF2-40B4-BE49-F238E27FC236}">
              <a16:creationId xmlns:a16="http://schemas.microsoft.com/office/drawing/2014/main" id="{B4522E9C-A8FC-41A8-B287-F9DFE8718E1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7" name="直線コネクタ 426">
          <a:extLst>
            <a:ext uri="{FF2B5EF4-FFF2-40B4-BE49-F238E27FC236}">
              <a16:creationId xmlns:a16="http://schemas.microsoft.com/office/drawing/2014/main" id="{9F7525C6-5167-484D-BE47-A2E31B92715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8" name="テキスト ボックス 427">
          <a:extLst>
            <a:ext uri="{FF2B5EF4-FFF2-40B4-BE49-F238E27FC236}">
              <a16:creationId xmlns:a16="http://schemas.microsoft.com/office/drawing/2014/main" id="{B018AA13-DD88-4276-9B17-38D79BAD0DE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9" name="直線コネクタ 428">
          <a:extLst>
            <a:ext uri="{FF2B5EF4-FFF2-40B4-BE49-F238E27FC236}">
              <a16:creationId xmlns:a16="http://schemas.microsoft.com/office/drawing/2014/main" id="{717F3B82-4F3E-4DF9-839F-58914E38DC2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30" name="テキスト ボックス 429">
          <a:extLst>
            <a:ext uri="{FF2B5EF4-FFF2-40B4-BE49-F238E27FC236}">
              <a16:creationId xmlns:a16="http://schemas.microsoft.com/office/drawing/2014/main" id="{BF9C332E-2D68-43C9-B2C9-5C6B3551DFA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31" name="直線コネクタ 430">
          <a:extLst>
            <a:ext uri="{FF2B5EF4-FFF2-40B4-BE49-F238E27FC236}">
              <a16:creationId xmlns:a16="http://schemas.microsoft.com/office/drawing/2014/main" id="{1213E382-AE26-47C3-99FE-D9DA451DAF4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32" name="テキスト ボックス 431">
          <a:extLst>
            <a:ext uri="{FF2B5EF4-FFF2-40B4-BE49-F238E27FC236}">
              <a16:creationId xmlns:a16="http://schemas.microsoft.com/office/drawing/2014/main" id="{2C20441E-9DF7-4132-839C-4E115100B12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33" name="直線コネクタ 432">
          <a:extLst>
            <a:ext uri="{FF2B5EF4-FFF2-40B4-BE49-F238E27FC236}">
              <a16:creationId xmlns:a16="http://schemas.microsoft.com/office/drawing/2014/main" id="{F29DB7CC-C043-4ABE-B47B-5056E2A6B81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34" name="テキスト ボックス 433">
          <a:extLst>
            <a:ext uri="{FF2B5EF4-FFF2-40B4-BE49-F238E27FC236}">
              <a16:creationId xmlns:a16="http://schemas.microsoft.com/office/drawing/2014/main" id="{71A36FF4-8BC4-410C-A505-B63ED5BE6ED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35" name="直線コネクタ 434">
          <a:extLst>
            <a:ext uri="{FF2B5EF4-FFF2-40B4-BE49-F238E27FC236}">
              <a16:creationId xmlns:a16="http://schemas.microsoft.com/office/drawing/2014/main" id="{7F18C6C5-2415-462E-B2CE-F0A52D3F000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6" name="テキスト ボックス 435">
          <a:extLst>
            <a:ext uri="{FF2B5EF4-FFF2-40B4-BE49-F238E27FC236}">
              <a16:creationId xmlns:a16="http://schemas.microsoft.com/office/drawing/2014/main" id="{BF783029-6678-4445-BE52-5E0251B8B6D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7" name="直線コネクタ 436">
          <a:extLst>
            <a:ext uri="{FF2B5EF4-FFF2-40B4-BE49-F238E27FC236}">
              <a16:creationId xmlns:a16="http://schemas.microsoft.com/office/drawing/2014/main" id="{E4775228-212B-4717-BACE-81452FE6BF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8" name="テキスト ボックス 437">
          <a:extLst>
            <a:ext uri="{FF2B5EF4-FFF2-40B4-BE49-F238E27FC236}">
              <a16:creationId xmlns:a16="http://schemas.microsoft.com/office/drawing/2014/main" id="{15AEB881-C779-4ED3-9A03-E1434D0A5C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9" name="【消防施設】&#10;一人当たり面積グラフ枠">
          <a:extLst>
            <a:ext uri="{FF2B5EF4-FFF2-40B4-BE49-F238E27FC236}">
              <a16:creationId xmlns:a16="http://schemas.microsoft.com/office/drawing/2014/main" id="{F6089B99-CB2B-44C8-B9B8-7D3FD9D628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40" name="直線コネクタ 439">
          <a:extLst>
            <a:ext uri="{FF2B5EF4-FFF2-40B4-BE49-F238E27FC236}">
              <a16:creationId xmlns:a16="http://schemas.microsoft.com/office/drawing/2014/main" id="{DC4E13C5-0011-4B5D-A1D7-AF366DE38404}"/>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41" name="【消防施設】&#10;一人当たり面積最小値テキスト">
          <a:extLst>
            <a:ext uri="{FF2B5EF4-FFF2-40B4-BE49-F238E27FC236}">
              <a16:creationId xmlns:a16="http://schemas.microsoft.com/office/drawing/2014/main" id="{C94C185E-F48A-45F8-A980-5DDD79E7C62D}"/>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42" name="直線コネクタ 441">
          <a:extLst>
            <a:ext uri="{FF2B5EF4-FFF2-40B4-BE49-F238E27FC236}">
              <a16:creationId xmlns:a16="http://schemas.microsoft.com/office/drawing/2014/main" id="{0E8C6DCF-8E52-4A02-8B10-FE5E706668EE}"/>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43" name="【消防施設】&#10;一人当たり面積最大値テキスト">
          <a:extLst>
            <a:ext uri="{FF2B5EF4-FFF2-40B4-BE49-F238E27FC236}">
              <a16:creationId xmlns:a16="http://schemas.microsoft.com/office/drawing/2014/main" id="{8C79DA40-B073-4FCF-A119-BA5DB53F11D6}"/>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44" name="直線コネクタ 443">
          <a:extLst>
            <a:ext uri="{FF2B5EF4-FFF2-40B4-BE49-F238E27FC236}">
              <a16:creationId xmlns:a16="http://schemas.microsoft.com/office/drawing/2014/main" id="{AB1EA766-B4FB-4ADA-A98D-707CF8EF83DE}"/>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445" name="【消防施設】&#10;一人当たり面積平均値テキスト">
          <a:extLst>
            <a:ext uri="{FF2B5EF4-FFF2-40B4-BE49-F238E27FC236}">
              <a16:creationId xmlns:a16="http://schemas.microsoft.com/office/drawing/2014/main" id="{C384B6BA-F1C5-4DCE-966F-2A8416377689}"/>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46" name="フローチャート: 判断 445">
          <a:extLst>
            <a:ext uri="{FF2B5EF4-FFF2-40B4-BE49-F238E27FC236}">
              <a16:creationId xmlns:a16="http://schemas.microsoft.com/office/drawing/2014/main" id="{30BA79EC-A37C-4300-BA5B-38B109AC5453}"/>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47" name="フローチャート: 判断 446">
          <a:extLst>
            <a:ext uri="{FF2B5EF4-FFF2-40B4-BE49-F238E27FC236}">
              <a16:creationId xmlns:a16="http://schemas.microsoft.com/office/drawing/2014/main" id="{38412F73-66C2-4F3F-8DEE-C617B667889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48" name="フローチャート: 判断 447">
          <a:extLst>
            <a:ext uri="{FF2B5EF4-FFF2-40B4-BE49-F238E27FC236}">
              <a16:creationId xmlns:a16="http://schemas.microsoft.com/office/drawing/2014/main" id="{008F104B-BA49-456E-8284-639A90A8A1D8}"/>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449" name="フローチャート: 判断 448">
          <a:extLst>
            <a:ext uri="{FF2B5EF4-FFF2-40B4-BE49-F238E27FC236}">
              <a16:creationId xmlns:a16="http://schemas.microsoft.com/office/drawing/2014/main" id="{56D37D6B-4E87-42B8-B34F-CC63D8EDEA98}"/>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450" name="フローチャート: 判断 449">
          <a:extLst>
            <a:ext uri="{FF2B5EF4-FFF2-40B4-BE49-F238E27FC236}">
              <a16:creationId xmlns:a16="http://schemas.microsoft.com/office/drawing/2014/main" id="{C0750ABC-0090-4A7F-9B3E-A9955DFECEF6}"/>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31D534D3-0EE0-451E-B3A4-F96C9CB79F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E68A54EA-90A3-4E24-8F17-01E318E347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65384A50-1097-4D06-B079-CB1BCED5D71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CEA6AC76-35FB-41F0-A214-8B38093C0F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74B4C3D2-3037-4A0E-9956-F5FD632DAD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63391</xdr:rowOff>
    </xdr:from>
    <xdr:to>
      <xdr:col>107</xdr:col>
      <xdr:colOff>101600</xdr:colOff>
      <xdr:row>86</xdr:row>
      <xdr:rowOff>164991</xdr:rowOff>
    </xdr:to>
    <xdr:sp macro="" textlink="">
      <xdr:nvSpPr>
        <xdr:cNvPr id="456" name="楕円 455">
          <a:extLst>
            <a:ext uri="{FF2B5EF4-FFF2-40B4-BE49-F238E27FC236}">
              <a16:creationId xmlns:a16="http://schemas.microsoft.com/office/drawing/2014/main" id="{249575F8-E5DD-49E4-8EE5-0CF38E005E84}"/>
            </a:ext>
          </a:extLst>
        </xdr:cNvPr>
        <xdr:cNvSpPr/>
      </xdr:nvSpPr>
      <xdr:spPr>
        <a:xfrm>
          <a:off x="20383500" y="148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65351</xdr:rowOff>
    </xdr:from>
    <xdr:to>
      <xdr:col>102</xdr:col>
      <xdr:colOff>165100</xdr:colOff>
      <xdr:row>86</xdr:row>
      <xdr:rowOff>166951</xdr:rowOff>
    </xdr:to>
    <xdr:sp macro="" textlink="">
      <xdr:nvSpPr>
        <xdr:cNvPr id="457" name="楕円 456">
          <a:extLst>
            <a:ext uri="{FF2B5EF4-FFF2-40B4-BE49-F238E27FC236}">
              <a16:creationId xmlns:a16="http://schemas.microsoft.com/office/drawing/2014/main" id="{BE0A9A5C-79EC-4C63-98FD-AB1B7E610443}"/>
            </a:ext>
          </a:extLst>
        </xdr:cNvPr>
        <xdr:cNvSpPr/>
      </xdr:nvSpPr>
      <xdr:spPr>
        <a:xfrm>
          <a:off x="19494500" y="148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114191</xdr:rowOff>
    </xdr:from>
    <xdr:to>
      <xdr:col>107</xdr:col>
      <xdr:colOff>50800</xdr:colOff>
      <xdr:row>86</xdr:row>
      <xdr:rowOff>116151</xdr:rowOff>
    </xdr:to>
    <xdr:cxnSp macro="">
      <xdr:nvCxnSpPr>
        <xdr:cNvPr id="458" name="直線コネクタ 457">
          <a:extLst>
            <a:ext uri="{FF2B5EF4-FFF2-40B4-BE49-F238E27FC236}">
              <a16:creationId xmlns:a16="http://schemas.microsoft.com/office/drawing/2014/main" id="{7E3C312B-A158-4A63-A081-EB44B8C9213F}"/>
            </a:ext>
          </a:extLst>
        </xdr:cNvPr>
        <xdr:cNvCxnSpPr/>
      </xdr:nvCxnSpPr>
      <xdr:spPr>
        <a:xfrm flipV="1">
          <a:off x="19545300" y="1485889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459" name="n_1aveValue【消防施設】&#10;一人当たり面積">
          <a:extLst>
            <a:ext uri="{FF2B5EF4-FFF2-40B4-BE49-F238E27FC236}">
              <a16:creationId xmlns:a16="http://schemas.microsoft.com/office/drawing/2014/main" id="{4DBD882A-1F58-4801-BEC0-26DC19BB07F4}"/>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60" name="n_2aveValue【消防施設】&#10;一人当たり面積">
          <a:extLst>
            <a:ext uri="{FF2B5EF4-FFF2-40B4-BE49-F238E27FC236}">
              <a16:creationId xmlns:a16="http://schemas.microsoft.com/office/drawing/2014/main" id="{42211DAA-632A-4165-99BD-DD6216B56408}"/>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461" name="n_3aveValue【消防施設】&#10;一人当たり面積">
          <a:extLst>
            <a:ext uri="{FF2B5EF4-FFF2-40B4-BE49-F238E27FC236}">
              <a16:creationId xmlns:a16="http://schemas.microsoft.com/office/drawing/2014/main" id="{1E616A9D-2A57-4E0A-B5AB-7D2DCE993AE5}"/>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462" name="n_4aveValue【消防施設】&#10;一人当たり面積">
          <a:extLst>
            <a:ext uri="{FF2B5EF4-FFF2-40B4-BE49-F238E27FC236}">
              <a16:creationId xmlns:a16="http://schemas.microsoft.com/office/drawing/2014/main" id="{4E1E5371-8348-4133-B281-9A5C7FD1C8A9}"/>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156118</xdr:rowOff>
    </xdr:from>
    <xdr:ext cx="469744" cy="259045"/>
    <xdr:sp macro="" textlink="">
      <xdr:nvSpPr>
        <xdr:cNvPr id="463" name="n_2mainValue【消防施設】&#10;一人当たり面積">
          <a:extLst>
            <a:ext uri="{FF2B5EF4-FFF2-40B4-BE49-F238E27FC236}">
              <a16:creationId xmlns:a16="http://schemas.microsoft.com/office/drawing/2014/main" id="{99D114DD-573C-48B2-8FAD-F0E373DB21F3}"/>
            </a:ext>
          </a:extLst>
        </xdr:cNvPr>
        <xdr:cNvSpPr txBox="1"/>
      </xdr:nvSpPr>
      <xdr:spPr>
        <a:xfrm>
          <a:off x="20199427" y="1490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158078</xdr:rowOff>
    </xdr:from>
    <xdr:ext cx="469744" cy="259045"/>
    <xdr:sp macro="" textlink="">
      <xdr:nvSpPr>
        <xdr:cNvPr id="464" name="n_3mainValue【消防施設】&#10;一人当たり面積">
          <a:extLst>
            <a:ext uri="{FF2B5EF4-FFF2-40B4-BE49-F238E27FC236}">
              <a16:creationId xmlns:a16="http://schemas.microsoft.com/office/drawing/2014/main" id="{728617D2-0B01-4F12-87CF-3AF9A452C4F8}"/>
            </a:ext>
          </a:extLst>
        </xdr:cNvPr>
        <xdr:cNvSpPr txBox="1"/>
      </xdr:nvSpPr>
      <xdr:spPr>
        <a:xfrm>
          <a:off x="19310427" y="149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5" name="正方形/長方形 464">
          <a:extLst>
            <a:ext uri="{FF2B5EF4-FFF2-40B4-BE49-F238E27FC236}">
              <a16:creationId xmlns:a16="http://schemas.microsoft.com/office/drawing/2014/main" id="{156D1F0E-4237-412F-81D0-98F1B284B7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6" name="正方形/長方形 465">
          <a:extLst>
            <a:ext uri="{FF2B5EF4-FFF2-40B4-BE49-F238E27FC236}">
              <a16:creationId xmlns:a16="http://schemas.microsoft.com/office/drawing/2014/main" id="{49599C00-3AFB-45EB-87F2-CE2AE96EF68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7" name="正方形/長方形 466">
          <a:extLst>
            <a:ext uri="{FF2B5EF4-FFF2-40B4-BE49-F238E27FC236}">
              <a16:creationId xmlns:a16="http://schemas.microsoft.com/office/drawing/2014/main" id="{79524175-5B47-4EE3-9190-5A715F2DB7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8" name="正方形/長方形 467">
          <a:extLst>
            <a:ext uri="{FF2B5EF4-FFF2-40B4-BE49-F238E27FC236}">
              <a16:creationId xmlns:a16="http://schemas.microsoft.com/office/drawing/2014/main" id="{BE11DA89-F3DE-4852-BB8C-1764DF217F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9" name="正方形/長方形 468">
          <a:extLst>
            <a:ext uri="{FF2B5EF4-FFF2-40B4-BE49-F238E27FC236}">
              <a16:creationId xmlns:a16="http://schemas.microsoft.com/office/drawing/2014/main" id="{5729052D-EB66-4D18-8CF3-7C76B137D9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0" name="正方形/長方形 469">
          <a:extLst>
            <a:ext uri="{FF2B5EF4-FFF2-40B4-BE49-F238E27FC236}">
              <a16:creationId xmlns:a16="http://schemas.microsoft.com/office/drawing/2014/main" id="{F0497BBE-7304-42BA-BE8B-ECEF31D8633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1" name="正方形/長方形 470">
          <a:extLst>
            <a:ext uri="{FF2B5EF4-FFF2-40B4-BE49-F238E27FC236}">
              <a16:creationId xmlns:a16="http://schemas.microsoft.com/office/drawing/2014/main" id="{AD6EEDDE-4CD7-4219-82E3-4FA09CF554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正方形/長方形 471">
          <a:extLst>
            <a:ext uri="{FF2B5EF4-FFF2-40B4-BE49-F238E27FC236}">
              <a16:creationId xmlns:a16="http://schemas.microsoft.com/office/drawing/2014/main" id="{2269AF66-F151-4BC7-9484-ADE4486B10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3" name="テキスト ボックス 472">
          <a:extLst>
            <a:ext uri="{FF2B5EF4-FFF2-40B4-BE49-F238E27FC236}">
              <a16:creationId xmlns:a16="http://schemas.microsoft.com/office/drawing/2014/main" id="{E48B3093-E57B-48E4-8170-5BFB1BC88F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4" name="直線コネクタ 473">
          <a:extLst>
            <a:ext uri="{FF2B5EF4-FFF2-40B4-BE49-F238E27FC236}">
              <a16:creationId xmlns:a16="http://schemas.microsoft.com/office/drawing/2014/main" id="{2D41B673-F9CB-428C-90A4-47472F0E47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5" name="テキスト ボックス 474">
          <a:extLst>
            <a:ext uri="{FF2B5EF4-FFF2-40B4-BE49-F238E27FC236}">
              <a16:creationId xmlns:a16="http://schemas.microsoft.com/office/drawing/2014/main" id="{B38C95A6-A8A4-4988-8C38-9EF3DAF2CB3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6" name="直線コネクタ 475">
          <a:extLst>
            <a:ext uri="{FF2B5EF4-FFF2-40B4-BE49-F238E27FC236}">
              <a16:creationId xmlns:a16="http://schemas.microsoft.com/office/drawing/2014/main" id="{4B8F19F5-1B98-4558-B480-4D1C3E39BA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7" name="テキスト ボックス 476">
          <a:extLst>
            <a:ext uri="{FF2B5EF4-FFF2-40B4-BE49-F238E27FC236}">
              <a16:creationId xmlns:a16="http://schemas.microsoft.com/office/drawing/2014/main" id="{06AEC2DC-AB7C-4AFB-BEA2-C438F8D1DE3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8" name="直線コネクタ 477">
          <a:extLst>
            <a:ext uri="{FF2B5EF4-FFF2-40B4-BE49-F238E27FC236}">
              <a16:creationId xmlns:a16="http://schemas.microsoft.com/office/drawing/2014/main" id="{6E9F514D-9536-4022-8631-D15327A026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9" name="テキスト ボックス 478">
          <a:extLst>
            <a:ext uri="{FF2B5EF4-FFF2-40B4-BE49-F238E27FC236}">
              <a16:creationId xmlns:a16="http://schemas.microsoft.com/office/drawing/2014/main" id="{7B41277D-0714-4DCA-BB45-836236F5DE7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0" name="直線コネクタ 479">
          <a:extLst>
            <a:ext uri="{FF2B5EF4-FFF2-40B4-BE49-F238E27FC236}">
              <a16:creationId xmlns:a16="http://schemas.microsoft.com/office/drawing/2014/main" id="{C22E81BD-396B-4743-928B-3EEA2922200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1" name="テキスト ボックス 480">
          <a:extLst>
            <a:ext uri="{FF2B5EF4-FFF2-40B4-BE49-F238E27FC236}">
              <a16:creationId xmlns:a16="http://schemas.microsoft.com/office/drawing/2014/main" id="{B4D25F9D-4B4B-421C-AD31-CAB5ED42195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2" name="直線コネクタ 481">
          <a:extLst>
            <a:ext uri="{FF2B5EF4-FFF2-40B4-BE49-F238E27FC236}">
              <a16:creationId xmlns:a16="http://schemas.microsoft.com/office/drawing/2014/main" id="{01131CF4-5BBF-4A96-BEDE-7B8884B5CD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3" name="テキスト ボックス 482">
          <a:extLst>
            <a:ext uri="{FF2B5EF4-FFF2-40B4-BE49-F238E27FC236}">
              <a16:creationId xmlns:a16="http://schemas.microsoft.com/office/drawing/2014/main" id="{1DD6BAD0-1DE4-4359-9CB2-B00BE44B4B1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4" name="直線コネクタ 483">
          <a:extLst>
            <a:ext uri="{FF2B5EF4-FFF2-40B4-BE49-F238E27FC236}">
              <a16:creationId xmlns:a16="http://schemas.microsoft.com/office/drawing/2014/main" id="{E3240693-3D1E-4CDD-870F-7A2466F5F7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5" name="テキスト ボックス 484">
          <a:extLst>
            <a:ext uri="{FF2B5EF4-FFF2-40B4-BE49-F238E27FC236}">
              <a16:creationId xmlns:a16="http://schemas.microsoft.com/office/drawing/2014/main" id="{32A2DBA3-AFEC-444C-8506-AD0E02F658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6" name="直線コネクタ 485">
          <a:extLst>
            <a:ext uri="{FF2B5EF4-FFF2-40B4-BE49-F238E27FC236}">
              <a16:creationId xmlns:a16="http://schemas.microsoft.com/office/drawing/2014/main" id="{9153D78B-2E08-48D9-A92F-90228F21BE8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7" name="テキスト ボックス 486">
          <a:extLst>
            <a:ext uri="{FF2B5EF4-FFF2-40B4-BE49-F238E27FC236}">
              <a16:creationId xmlns:a16="http://schemas.microsoft.com/office/drawing/2014/main" id="{0E89B805-E2A0-41AE-8E9D-A0E022456B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8" name="直線コネクタ 487">
          <a:extLst>
            <a:ext uri="{FF2B5EF4-FFF2-40B4-BE49-F238E27FC236}">
              <a16:creationId xmlns:a16="http://schemas.microsoft.com/office/drawing/2014/main" id="{E095981E-5932-49F1-8D45-0F76A927AC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庁舎】&#10;有形固定資産減価償却率グラフ枠">
          <a:extLst>
            <a:ext uri="{FF2B5EF4-FFF2-40B4-BE49-F238E27FC236}">
              <a16:creationId xmlns:a16="http://schemas.microsoft.com/office/drawing/2014/main" id="{9C838CD0-AD61-4678-9E7B-C3D19ACC7C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90" name="直線コネクタ 489">
          <a:extLst>
            <a:ext uri="{FF2B5EF4-FFF2-40B4-BE49-F238E27FC236}">
              <a16:creationId xmlns:a16="http://schemas.microsoft.com/office/drawing/2014/main" id="{E7BD471D-0685-4DC5-864C-3A7C1EA87274}"/>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91" name="【庁舎】&#10;有形固定資産減価償却率最小値テキスト">
          <a:extLst>
            <a:ext uri="{FF2B5EF4-FFF2-40B4-BE49-F238E27FC236}">
              <a16:creationId xmlns:a16="http://schemas.microsoft.com/office/drawing/2014/main" id="{7E814CF7-FBF8-4005-BB56-21D93D05B99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92" name="直線コネクタ 491">
          <a:extLst>
            <a:ext uri="{FF2B5EF4-FFF2-40B4-BE49-F238E27FC236}">
              <a16:creationId xmlns:a16="http://schemas.microsoft.com/office/drawing/2014/main" id="{46F0E7F3-B479-42F5-BB6D-5579B152A8D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93" name="【庁舎】&#10;有形固定資産減価償却率最大値テキスト">
          <a:extLst>
            <a:ext uri="{FF2B5EF4-FFF2-40B4-BE49-F238E27FC236}">
              <a16:creationId xmlns:a16="http://schemas.microsoft.com/office/drawing/2014/main" id="{E04CA953-8344-4D0C-88DC-C1166DCA19BE}"/>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94" name="直線コネクタ 493">
          <a:extLst>
            <a:ext uri="{FF2B5EF4-FFF2-40B4-BE49-F238E27FC236}">
              <a16:creationId xmlns:a16="http://schemas.microsoft.com/office/drawing/2014/main" id="{8DAB0681-E592-40FB-B091-6D076E42BA63}"/>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495" name="【庁舎】&#10;有形固定資産減価償却率平均値テキスト">
          <a:extLst>
            <a:ext uri="{FF2B5EF4-FFF2-40B4-BE49-F238E27FC236}">
              <a16:creationId xmlns:a16="http://schemas.microsoft.com/office/drawing/2014/main" id="{87ACD420-BD2C-4A0E-A419-FA2A9B84787C}"/>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96" name="フローチャート: 判断 495">
          <a:extLst>
            <a:ext uri="{FF2B5EF4-FFF2-40B4-BE49-F238E27FC236}">
              <a16:creationId xmlns:a16="http://schemas.microsoft.com/office/drawing/2014/main" id="{194C3CAC-7F55-42E2-9047-F6B49B9EC5DB}"/>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97" name="フローチャート: 判断 496">
          <a:extLst>
            <a:ext uri="{FF2B5EF4-FFF2-40B4-BE49-F238E27FC236}">
              <a16:creationId xmlns:a16="http://schemas.microsoft.com/office/drawing/2014/main" id="{3F5806BE-8408-4B52-8A86-FF685E795AA9}"/>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98" name="フローチャート: 判断 497">
          <a:extLst>
            <a:ext uri="{FF2B5EF4-FFF2-40B4-BE49-F238E27FC236}">
              <a16:creationId xmlns:a16="http://schemas.microsoft.com/office/drawing/2014/main" id="{A5F5DB14-9A61-4B2A-96F5-654DE5F2C199}"/>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99" name="フローチャート: 判断 498">
          <a:extLst>
            <a:ext uri="{FF2B5EF4-FFF2-40B4-BE49-F238E27FC236}">
              <a16:creationId xmlns:a16="http://schemas.microsoft.com/office/drawing/2014/main" id="{723353DC-272C-4C36-8825-C365CC5AAFA3}"/>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00" name="フローチャート: 判断 499">
          <a:extLst>
            <a:ext uri="{FF2B5EF4-FFF2-40B4-BE49-F238E27FC236}">
              <a16:creationId xmlns:a16="http://schemas.microsoft.com/office/drawing/2014/main" id="{5AADD257-3E73-445A-B76B-1ADAB216F02D}"/>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EB2BE6AA-F704-4819-B351-5238D8DDE2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733B4129-F827-4B37-BF0C-A570481830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04BE20DC-C18B-4384-ADA0-8F25B66830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8704C77A-E653-4F0F-BCE2-1A7F2181AF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C5BD573C-0B4D-4267-BA0A-7C2D066EC7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108</xdr:row>
      <xdr:rowOff>89081</xdr:rowOff>
    </xdr:from>
    <xdr:to>
      <xdr:col>76</xdr:col>
      <xdr:colOff>165100</xdr:colOff>
      <xdr:row>109</xdr:row>
      <xdr:rowOff>19231</xdr:rowOff>
    </xdr:to>
    <xdr:sp macro="" textlink="">
      <xdr:nvSpPr>
        <xdr:cNvPr id="506" name="楕円 505">
          <a:extLst>
            <a:ext uri="{FF2B5EF4-FFF2-40B4-BE49-F238E27FC236}">
              <a16:creationId xmlns:a16="http://schemas.microsoft.com/office/drawing/2014/main" id="{D42E802D-2D4E-401E-BD3F-B4C3187B251F}"/>
            </a:ext>
          </a:extLst>
        </xdr:cNvPr>
        <xdr:cNvSpPr/>
      </xdr:nvSpPr>
      <xdr:spPr>
        <a:xfrm>
          <a:off x="14541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108</xdr:row>
      <xdr:rowOff>51526</xdr:rowOff>
    </xdr:from>
    <xdr:to>
      <xdr:col>72</xdr:col>
      <xdr:colOff>38100</xdr:colOff>
      <xdr:row>108</xdr:row>
      <xdr:rowOff>153126</xdr:rowOff>
    </xdr:to>
    <xdr:sp macro="" textlink="">
      <xdr:nvSpPr>
        <xdr:cNvPr id="507" name="楕円 506">
          <a:extLst>
            <a:ext uri="{FF2B5EF4-FFF2-40B4-BE49-F238E27FC236}">
              <a16:creationId xmlns:a16="http://schemas.microsoft.com/office/drawing/2014/main" id="{FD41F334-5AF0-4B08-80FE-BF6A3E7C6B05}"/>
            </a:ext>
          </a:extLst>
        </xdr:cNvPr>
        <xdr:cNvSpPr/>
      </xdr:nvSpPr>
      <xdr:spPr>
        <a:xfrm>
          <a:off x="1365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102326</xdr:rowOff>
    </xdr:from>
    <xdr:to>
      <xdr:col>76</xdr:col>
      <xdr:colOff>114300</xdr:colOff>
      <xdr:row>108</xdr:row>
      <xdr:rowOff>139881</xdr:rowOff>
    </xdr:to>
    <xdr:cxnSp macro="">
      <xdr:nvCxnSpPr>
        <xdr:cNvPr id="508" name="直線コネクタ 507">
          <a:extLst>
            <a:ext uri="{FF2B5EF4-FFF2-40B4-BE49-F238E27FC236}">
              <a16:creationId xmlns:a16="http://schemas.microsoft.com/office/drawing/2014/main" id="{3E25D9C7-41FE-436D-9D75-951D329D9318}"/>
            </a:ext>
          </a:extLst>
        </xdr:cNvPr>
        <xdr:cNvCxnSpPr/>
      </xdr:nvCxnSpPr>
      <xdr:spPr>
        <a:xfrm>
          <a:off x="13703300" y="186189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09" name="n_1aveValue【庁舎】&#10;有形固定資産減価償却率">
          <a:extLst>
            <a:ext uri="{FF2B5EF4-FFF2-40B4-BE49-F238E27FC236}">
              <a16:creationId xmlns:a16="http://schemas.microsoft.com/office/drawing/2014/main" id="{0ED2CAE5-52AE-481F-9E7B-264FD0B475C8}"/>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10" name="n_2aveValue【庁舎】&#10;有形固定資産減価償却率">
          <a:extLst>
            <a:ext uri="{FF2B5EF4-FFF2-40B4-BE49-F238E27FC236}">
              <a16:creationId xmlns:a16="http://schemas.microsoft.com/office/drawing/2014/main" id="{33B705A6-32A5-4955-BC67-B38CF9775521}"/>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511" name="n_3aveValue【庁舎】&#10;有形固定資産減価償却率">
          <a:extLst>
            <a:ext uri="{FF2B5EF4-FFF2-40B4-BE49-F238E27FC236}">
              <a16:creationId xmlns:a16="http://schemas.microsoft.com/office/drawing/2014/main" id="{3BAAAC43-DC30-4992-B8E8-EEA0A1438ACA}"/>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12" name="n_4aveValue【庁舎】&#10;有形固定資産減価償却率">
          <a:extLst>
            <a:ext uri="{FF2B5EF4-FFF2-40B4-BE49-F238E27FC236}">
              <a16:creationId xmlns:a16="http://schemas.microsoft.com/office/drawing/2014/main" id="{45772FFE-3BFB-406B-8C4E-261CFB5D83DF}"/>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10358</xdr:rowOff>
    </xdr:from>
    <xdr:ext cx="405111" cy="259045"/>
    <xdr:sp macro="" textlink="">
      <xdr:nvSpPr>
        <xdr:cNvPr id="513" name="n_2mainValue【庁舎】&#10;有形固定資産減価償却率">
          <a:extLst>
            <a:ext uri="{FF2B5EF4-FFF2-40B4-BE49-F238E27FC236}">
              <a16:creationId xmlns:a16="http://schemas.microsoft.com/office/drawing/2014/main" id="{66CD9EC0-F641-4E34-9ECD-4E6FEB695ADA}"/>
            </a:ext>
          </a:extLst>
        </xdr:cNvPr>
        <xdr:cNvSpPr txBox="1"/>
      </xdr:nvSpPr>
      <xdr:spPr>
        <a:xfrm>
          <a:off x="143897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144253</xdr:rowOff>
    </xdr:from>
    <xdr:ext cx="405111" cy="259045"/>
    <xdr:sp macro="" textlink="">
      <xdr:nvSpPr>
        <xdr:cNvPr id="514" name="n_3mainValue【庁舎】&#10;有形固定資産減価償却率">
          <a:extLst>
            <a:ext uri="{FF2B5EF4-FFF2-40B4-BE49-F238E27FC236}">
              <a16:creationId xmlns:a16="http://schemas.microsoft.com/office/drawing/2014/main" id="{1870E7EE-1C8C-4238-8AAD-57F877809EEC}"/>
            </a:ext>
          </a:extLst>
        </xdr:cNvPr>
        <xdr:cNvSpPr txBox="1"/>
      </xdr:nvSpPr>
      <xdr:spPr>
        <a:xfrm>
          <a:off x="13500744" y="186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5" name="正方形/長方形 514">
          <a:extLst>
            <a:ext uri="{FF2B5EF4-FFF2-40B4-BE49-F238E27FC236}">
              <a16:creationId xmlns:a16="http://schemas.microsoft.com/office/drawing/2014/main" id="{2168139D-1109-4E4A-9C54-F1709B197D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6" name="正方形/長方形 515">
          <a:extLst>
            <a:ext uri="{FF2B5EF4-FFF2-40B4-BE49-F238E27FC236}">
              <a16:creationId xmlns:a16="http://schemas.microsoft.com/office/drawing/2014/main" id="{400D94D6-12DE-4E19-8613-D295FA745E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7" name="正方形/長方形 516">
          <a:extLst>
            <a:ext uri="{FF2B5EF4-FFF2-40B4-BE49-F238E27FC236}">
              <a16:creationId xmlns:a16="http://schemas.microsoft.com/office/drawing/2014/main" id="{1A8A3D7A-4744-431C-A2CB-5E738CEB86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8" name="正方形/長方形 517">
          <a:extLst>
            <a:ext uri="{FF2B5EF4-FFF2-40B4-BE49-F238E27FC236}">
              <a16:creationId xmlns:a16="http://schemas.microsoft.com/office/drawing/2014/main" id="{0EB2CF55-7CCB-4921-8CA2-FAC8CBFC45B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9" name="正方形/長方形 518">
          <a:extLst>
            <a:ext uri="{FF2B5EF4-FFF2-40B4-BE49-F238E27FC236}">
              <a16:creationId xmlns:a16="http://schemas.microsoft.com/office/drawing/2014/main" id="{C5DDE40A-D516-4088-9CA1-3E898D0779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0" name="正方形/長方形 519">
          <a:extLst>
            <a:ext uri="{FF2B5EF4-FFF2-40B4-BE49-F238E27FC236}">
              <a16:creationId xmlns:a16="http://schemas.microsoft.com/office/drawing/2014/main" id="{EE8EB729-6F8B-476E-BB9B-6C2CF9C7BC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1" name="正方形/長方形 520">
          <a:extLst>
            <a:ext uri="{FF2B5EF4-FFF2-40B4-BE49-F238E27FC236}">
              <a16:creationId xmlns:a16="http://schemas.microsoft.com/office/drawing/2014/main" id="{0FB599F3-05A3-4FF1-9175-B616B4EBEB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2" name="正方形/長方形 521">
          <a:extLst>
            <a:ext uri="{FF2B5EF4-FFF2-40B4-BE49-F238E27FC236}">
              <a16:creationId xmlns:a16="http://schemas.microsoft.com/office/drawing/2014/main" id="{AE92D8D5-C0D5-4C18-B053-8988606F0F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3" name="テキスト ボックス 522">
          <a:extLst>
            <a:ext uri="{FF2B5EF4-FFF2-40B4-BE49-F238E27FC236}">
              <a16:creationId xmlns:a16="http://schemas.microsoft.com/office/drawing/2014/main" id="{5DA51913-E53B-457B-B5B9-8C9AEE72E2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4" name="直線コネクタ 523">
          <a:extLst>
            <a:ext uri="{FF2B5EF4-FFF2-40B4-BE49-F238E27FC236}">
              <a16:creationId xmlns:a16="http://schemas.microsoft.com/office/drawing/2014/main" id="{654E90F8-C3FD-49B0-83E4-E757339728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5" name="直線コネクタ 524">
          <a:extLst>
            <a:ext uri="{FF2B5EF4-FFF2-40B4-BE49-F238E27FC236}">
              <a16:creationId xmlns:a16="http://schemas.microsoft.com/office/drawing/2014/main" id="{0F2A9FC9-2AC5-48FA-B0E3-6872D70875C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6" name="テキスト ボックス 525">
          <a:extLst>
            <a:ext uri="{FF2B5EF4-FFF2-40B4-BE49-F238E27FC236}">
              <a16:creationId xmlns:a16="http://schemas.microsoft.com/office/drawing/2014/main" id="{547FB22F-3B8E-4EAE-A8D8-89B0F2B3428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7" name="直線コネクタ 526">
          <a:extLst>
            <a:ext uri="{FF2B5EF4-FFF2-40B4-BE49-F238E27FC236}">
              <a16:creationId xmlns:a16="http://schemas.microsoft.com/office/drawing/2014/main" id="{6CC1CE1F-0678-45FF-8F40-DDC5A23B29B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8" name="テキスト ボックス 527">
          <a:extLst>
            <a:ext uri="{FF2B5EF4-FFF2-40B4-BE49-F238E27FC236}">
              <a16:creationId xmlns:a16="http://schemas.microsoft.com/office/drawing/2014/main" id="{B992571B-F396-4DF3-B691-4569CCA1353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9" name="直線コネクタ 528">
          <a:extLst>
            <a:ext uri="{FF2B5EF4-FFF2-40B4-BE49-F238E27FC236}">
              <a16:creationId xmlns:a16="http://schemas.microsoft.com/office/drawing/2014/main" id="{597BE266-CBF7-4684-8674-F78507C5AED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0" name="テキスト ボックス 529">
          <a:extLst>
            <a:ext uri="{FF2B5EF4-FFF2-40B4-BE49-F238E27FC236}">
              <a16:creationId xmlns:a16="http://schemas.microsoft.com/office/drawing/2014/main" id="{2807B132-F781-4E53-9255-E6E89C1BA9A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1" name="直線コネクタ 530">
          <a:extLst>
            <a:ext uri="{FF2B5EF4-FFF2-40B4-BE49-F238E27FC236}">
              <a16:creationId xmlns:a16="http://schemas.microsoft.com/office/drawing/2014/main" id="{DB05E639-1D07-45E2-8AD1-05AC15DCF37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2" name="テキスト ボックス 531">
          <a:extLst>
            <a:ext uri="{FF2B5EF4-FFF2-40B4-BE49-F238E27FC236}">
              <a16:creationId xmlns:a16="http://schemas.microsoft.com/office/drawing/2014/main" id="{D7DB2D9D-4A22-4FF2-9DBD-BCBD575CC49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3" name="直線コネクタ 532">
          <a:extLst>
            <a:ext uri="{FF2B5EF4-FFF2-40B4-BE49-F238E27FC236}">
              <a16:creationId xmlns:a16="http://schemas.microsoft.com/office/drawing/2014/main" id="{17BFB65F-810B-449D-9513-0C5D290CD25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34" name="テキスト ボックス 533">
          <a:extLst>
            <a:ext uri="{FF2B5EF4-FFF2-40B4-BE49-F238E27FC236}">
              <a16:creationId xmlns:a16="http://schemas.microsoft.com/office/drawing/2014/main" id="{B715E62A-00E2-408B-A571-77C7AE7A01B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5" name="直線コネクタ 534">
          <a:extLst>
            <a:ext uri="{FF2B5EF4-FFF2-40B4-BE49-F238E27FC236}">
              <a16:creationId xmlns:a16="http://schemas.microsoft.com/office/drawing/2014/main" id="{E2A1A84F-0C7D-4038-8C85-738D975751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36" name="テキスト ボックス 535">
          <a:extLst>
            <a:ext uri="{FF2B5EF4-FFF2-40B4-BE49-F238E27FC236}">
              <a16:creationId xmlns:a16="http://schemas.microsoft.com/office/drawing/2014/main" id="{E4762F9F-4605-4FC0-B1AE-73E815E6158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7" name="【庁舎】&#10;一人当たり面積グラフ枠">
          <a:extLst>
            <a:ext uri="{FF2B5EF4-FFF2-40B4-BE49-F238E27FC236}">
              <a16:creationId xmlns:a16="http://schemas.microsoft.com/office/drawing/2014/main" id="{0498B426-0D56-44D6-BA42-55C1F38BF0A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38" name="直線コネクタ 537">
          <a:extLst>
            <a:ext uri="{FF2B5EF4-FFF2-40B4-BE49-F238E27FC236}">
              <a16:creationId xmlns:a16="http://schemas.microsoft.com/office/drawing/2014/main" id="{B46E3A0D-2C8F-412D-89A1-53187F49CC87}"/>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39" name="【庁舎】&#10;一人当たり面積最小値テキスト">
          <a:extLst>
            <a:ext uri="{FF2B5EF4-FFF2-40B4-BE49-F238E27FC236}">
              <a16:creationId xmlns:a16="http://schemas.microsoft.com/office/drawing/2014/main" id="{D3F0273A-8CC1-476B-B135-FD7EB3A30A2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40" name="直線コネクタ 539">
          <a:extLst>
            <a:ext uri="{FF2B5EF4-FFF2-40B4-BE49-F238E27FC236}">
              <a16:creationId xmlns:a16="http://schemas.microsoft.com/office/drawing/2014/main" id="{8A3DF1BC-105A-4A4F-8B0C-451C4261A136}"/>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41" name="【庁舎】&#10;一人当たり面積最大値テキスト">
          <a:extLst>
            <a:ext uri="{FF2B5EF4-FFF2-40B4-BE49-F238E27FC236}">
              <a16:creationId xmlns:a16="http://schemas.microsoft.com/office/drawing/2014/main" id="{662F29E2-5881-4A22-9167-74157D86D696}"/>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42" name="直線コネクタ 541">
          <a:extLst>
            <a:ext uri="{FF2B5EF4-FFF2-40B4-BE49-F238E27FC236}">
              <a16:creationId xmlns:a16="http://schemas.microsoft.com/office/drawing/2014/main" id="{657B069D-6FF2-49E0-96FB-8B1A2084CAD6}"/>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43" name="【庁舎】&#10;一人当たり面積平均値テキスト">
          <a:extLst>
            <a:ext uri="{FF2B5EF4-FFF2-40B4-BE49-F238E27FC236}">
              <a16:creationId xmlns:a16="http://schemas.microsoft.com/office/drawing/2014/main" id="{B8B3AADC-61EC-48B5-BEF5-89C39216C09F}"/>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44" name="フローチャート: 判断 543">
          <a:extLst>
            <a:ext uri="{FF2B5EF4-FFF2-40B4-BE49-F238E27FC236}">
              <a16:creationId xmlns:a16="http://schemas.microsoft.com/office/drawing/2014/main" id="{65A2939F-0EC9-4E9F-95F2-3AD40A1669AB}"/>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45" name="フローチャート: 判断 544">
          <a:extLst>
            <a:ext uri="{FF2B5EF4-FFF2-40B4-BE49-F238E27FC236}">
              <a16:creationId xmlns:a16="http://schemas.microsoft.com/office/drawing/2014/main" id="{030FDB9D-F257-4DF4-88FE-439664F6A301}"/>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46" name="フローチャート: 判断 545">
          <a:extLst>
            <a:ext uri="{FF2B5EF4-FFF2-40B4-BE49-F238E27FC236}">
              <a16:creationId xmlns:a16="http://schemas.microsoft.com/office/drawing/2014/main" id="{D744C947-21EC-4153-88EB-24D50507C0D6}"/>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547" name="フローチャート: 判断 546">
          <a:extLst>
            <a:ext uri="{FF2B5EF4-FFF2-40B4-BE49-F238E27FC236}">
              <a16:creationId xmlns:a16="http://schemas.microsoft.com/office/drawing/2014/main" id="{9B74668B-0957-493F-B5AA-63D41BC087C6}"/>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548" name="フローチャート: 判断 547">
          <a:extLst>
            <a:ext uri="{FF2B5EF4-FFF2-40B4-BE49-F238E27FC236}">
              <a16:creationId xmlns:a16="http://schemas.microsoft.com/office/drawing/2014/main" id="{EF9ED939-E739-4DD1-9C7F-0C8D4F2A4114}"/>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A8ADC6B8-90C7-4966-B2AF-CF95E54D1C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9504B42B-F267-42FA-8CE7-76628D925C5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114477B1-0453-48E0-9F6A-836C771D637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B3757724-3BF5-41F3-B66C-F29DE1AAA7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4CCE198E-F7C4-47B2-812F-46DAB0DC67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14224</xdr:rowOff>
    </xdr:from>
    <xdr:to>
      <xdr:col>107</xdr:col>
      <xdr:colOff>101600</xdr:colOff>
      <xdr:row>108</xdr:row>
      <xdr:rowOff>115824</xdr:rowOff>
    </xdr:to>
    <xdr:sp macro="" textlink="">
      <xdr:nvSpPr>
        <xdr:cNvPr id="554" name="楕円 553">
          <a:extLst>
            <a:ext uri="{FF2B5EF4-FFF2-40B4-BE49-F238E27FC236}">
              <a16:creationId xmlns:a16="http://schemas.microsoft.com/office/drawing/2014/main" id="{8F4136D7-EE48-4CD1-B104-F71AED414B94}"/>
            </a:ext>
          </a:extLst>
        </xdr:cNvPr>
        <xdr:cNvSpPr/>
      </xdr:nvSpPr>
      <xdr:spPr>
        <a:xfrm>
          <a:off x="20383500" y="185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17145</xdr:rowOff>
    </xdr:from>
    <xdr:to>
      <xdr:col>102</xdr:col>
      <xdr:colOff>165100</xdr:colOff>
      <xdr:row>108</xdr:row>
      <xdr:rowOff>118745</xdr:rowOff>
    </xdr:to>
    <xdr:sp macro="" textlink="">
      <xdr:nvSpPr>
        <xdr:cNvPr id="555" name="楕円 554">
          <a:extLst>
            <a:ext uri="{FF2B5EF4-FFF2-40B4-BE49-F238E27FC236}">
              <a16:creationId xmlns:a16="http://schemas.microsoft.com/office/drawing/2014/main" id="{7FCAFA85-EE21-408C-A52B-B1647198929C}"/>
            </a:ext>
          </a:extLst>
        </xdr:cNvPr>
        <xdr:cNvSpPr/>
      </xdr:nvSpPr>
      <xdr:spPr>
        <a:xfrm>
          <a:off x="19494500" y="185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65024</xdr:rowOff>
    </xdr:from>
    <xdr:to>
      <xdr:col>107</xdr:col>
      <xdr:colOff>50800</xdr:colOff>
      <xdr:row>108</xdr:row>
      <xdr:rowOff>67945</xdr:rowOff>
    </xdr:to>
    <xdr:cxnSp macro="">
      <xdr:nvCxnSpPr>
        <xdr:cNvPr id="556" name="直線コネクタ 555">
          <a:extLst>
            <a:ext uri="{FF2B5EF4-FFF2-40B4-BE49-F238E27FC236}">
              <a16:creationId xmlns:a16="http://schemas.microsoft.com/office/drawing/2014/main" id="{0EB11121-51C0-4774-B9DE-771A2F131168}"/>
            </a:ext>
          </a:extLst>
        </xdr:cNvPr>
        <xdr:cNvCxnSpPr/>
      </xdr:nvCxnSpPr>
      <xdr:spPr>
        <a:xfrm flipV="1">
          <a:off x="19545300" y="18581624"/>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557" name="n_1aveValue【庁舎】&#10;一人当たり面積">
          <a:extLst>
            <a:ext uri="{FF2B5EF4-FFF2-40B4-BE49-F238E27FC236}">
              <a16:creationId xmlns:a16="http://schemas.microsoft.com/office/drawing/2014/main" id="{764488CC-CB95-4EB4-B7BB-48DF41FBB1F6}"/>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558" name="n_2aveValue【庁舎】&#10;一人当たり面積">
          <a:extLst>
            <a:ext uri="{FF2B5EF4-FFF2-40B4-BE49-F238E27FC236}">
              <a16:creationId xmlns:a16="http://schemas.microsoft.com/office/drawing/2014/main" id="{CD37A61D-CA21-4FF3-B71C-2058AEF84FDA}"/>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559" name="n_3aveValue【庁舎】&#10;一人当たり面積">
          <a:extLst>
            <a:ext uri="{FF2B5EF4-FFF2-40B4-BE49-F238E27FC236}">
              <a16:creationId xmlns:a16="http://schemas.microsoft.com/office/drawing/2014/main" id="{0D10B42C-2C48-4340-94C6-C5E4AAD0E66E}"/>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560" name="n_4aveValue【庁舎】&#10;一人当たり面積">
          <a:extLst>
            <a:ext uri="{FF2B5EF4-FFF2-40B4-BE49-F238E27FC236}">
              <a16:creationId xmlns:a16="http://schemas.microsoft.com/office/drawing/2014/main" id="{6E9A0FE4-284E-4029-BD8B-0592333AD183}"/>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106951</xdr:rowOff>
    </xdr:from>
    <xdr:ext cx="469744" cy="259045"/>
    <xdr:sp macro="" textlink="">
      <xdr:nvSpPr>
        <xdr:cNvPr id="561" name="n_2mainValue【庁舎】&#10;一人当たり面積">
          <a:extLst>
            <a:ext uri="{FF2B5EF4-FFF2-40B4-BE49-F238E27FC236}">
              <a16:creationId xmlns:a16="http://schemas.microsoft.com/office/drawing/2014/main" id="{93752E33-C95C-46DC-A8DC-2DD4924A17F1}"/>
            </a:ext>
          </a:extLst>
        </xdr:cNvPr>
        <xdr:cNvSpPr txBox="1"/>
      </xdr:nvSpPr>
      <xdr:spPr>
        <a:xfrm>
          <a:off x="20199427" y="1862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109872</xdr:rowOff>
    </xdr:from>
    <xdr:ext cx="469744" cy="259045"/>
    <xdr:sp macro="" textlink="">
      <xdr:nvSpPr>
        <xdr:cNvPr id="562" name="n_3mainValue【庁舎】&#10;一人当たり面積">
          <a:extLst>
            <a:ext uri="{FF2B5EF4-FFF2-40B4-BE49-F238E27FC236}">
              <a16:creationId xmlns:a16="http://schemas.microsoft.com/office/drawing/2014/main" id="{1962C061-51BA-4B20-82E5-FB6027B43F88}"/>
            </a:ext>
          </a:extLst>
        </xdr:cNvPr>
        <xdr:cNvSpPr txBox="1"/>
      </xdr:nvSpPr>
      <xdr:spPr>
        <a:xfrm>
          <a:off x="19310427" y="186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6A1D6118-6538-4305-93F4-34B6D33973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72AD9DBD-18F3-4C1E-9427-FF36008BEA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C564FB17-5A0C-45ED-B505-F1CBCCB6F7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有形固定資産減価償却率で特に高くなってきている施設は、体育館・プール、庁舎であり、特に低くなっている施設は、保健センター、消防施設である。 </a:t>
          </a:r>
          <a:endParaRPr lang="ja-JP" altLang="ja-JP" sz="1400">
            <a:effectLst/>
          </a:endParaRPr>
        </a:p>
        <a:p>
          <a:r>
            <a:rPr lang="ja-JP" altLang="ja-JP" sz="1100" b="0" i="0" baseline="0">
              <a:solidFill>
                <a:schemeClr val="dk1"/>
              </a:solidFill>
              <a:effectLst/>
              <a:latin typeface="+mn-lt"/>
              <a:ea typeface="+mn-ea"/>
              <a:cs typeface="+mn-cs"/>
            </a:rPr>
            <a:t>体育館・プールについては、昭和５２年・昭和５７年に建設されたものであり、築３９～４４年を経過して老朽化が進んでいる。特に庁舎においては耐震基準を満たしていないため、早期の建て替え等が必要となっているため現在検討を進めている。</a:t>
          </a:r>
          <a:endParaRPr lang="ja-JP" altLang="ja-JP" sz="1400">
            <a:effectLst/>
          </a:endParaRPr>
        </a:p>
        <a:p>
          <a:r>
            <a:rPr lang="ja-JP" altLang="ja-JP" sz="1100" b="0" i="0" baseline="0">
              <a:solidFill>
                <a:schemeClr val="dk1"/>
              </a:solidFill>
              <a:effectLst/>
              <a:latin typeface="+mn-lt"/>
              <a:ea typeface="+mn-ea"/>
              <a:cs typeface="+mn-cs"/>
            </a:rPr>
            <a:t>保健センターは平成１１年の建設で比較的新しいため、有形固定資産減価償却率が低くなっている。消防施設においては、地域の需要に合わせた今後の施設等の統廃合について、建て替えや解体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0.02</a:t>
          </a:r>
          <a:r>
            <a:rPr kumimoji="1" lang="ja-JP" altLang="ja-JP" sz="1100" b="0" i="0" baseline="0">
              <a:solidFill>
                <a:sysClr val="windowText" lastClr="000000"/>
              </a:solidFill>
              <a:effectLst/>
              <a:latin typeface="+mn-lt"/>
              <a:ea typeface="+mn-ea"/>
              <a:cs typeface="+mn-cs"/>
            </a:rPr>
            <a:t>ポイントの減少となった。これは、前年度から引き続き村民税において固定資産税（償却資産）の減少や、消防費</a:t>
          </a:r>
          <a:r>
            <a:rPr kumimoji="1" lang="ja-JP" altLang="en-US" sz="1100" b="0" i="0" baseline="0">
              <a:solidFill>
                <a:sysClr val="windowText" lastClr="000000"/>
              </a:solidFill>
              <a:effectLst/>
              <a:latin typeface="+mn-lt"/>
              <a:ea typeface="+mn-ea"/>
              <a:cs typeface="+mn-cs"/>
            </a:rPr>
            <a:t>や少子高齢化対応に</a:t>
          </a:r>
          <a:r>
            <a:rPr kumimoji="1" lang="ja-JP" altLang="ja-JP" sz="1100" b="0" i="0" baseline="0">
              <a:solidFill>
                <a:sysClr val="windowText" lastClr="000000"/>
              </a:solidFill>
              <a:effectLst/>
              <a:latin typeface="+mn-lt"/>
              <a:ea typeface="+mn-ea"/>
              <a:cs typeface="+mn-cs"/>
            </a:rPr>
            <a:t>要する経費などの財政需要が増加したためである。類似団体平均との比較では</a:t>
          </a:r>
          <a:r>
            <a:rPr kumimoji="1" lang="en-US" altLang="ja-JP" sz="1100" b="0" i="0" baseline="0">
              <a:solidFill>
                <a:sysClr val="windowText" lastClr="000000"/>
              </a:solidFill>
              <a:effectLst/>
              <a:latin typeface="+mn-lt"/>
              <a:ea typeface="+mn-ea"/>
              <a:cs typeface="+mn-cs"/>
            </a:rPr>
            <a:t>0.09</a:t>
          </a:r>
          <a:r>
            <a:rPr kumimoji="1" lang="ja-JP" altLang="ja-JP" sz="1100" b="0" i="0" baseline="0">
              <a:solidFill>
                <a:sysClr val="windowText" lastClr="000000"/>
              </a:solidFill>
              <a:effectLst/>
              <a:latin typeface="+mn-lt"/>
              <a:ea typeface="+mn-ea"/>
              <a:cs typeface="+mn-cs"/>
            </a:rPr>
            <a:t>ポイント上回っているが依然として低い水準であり、固定資産税（償却資産）については、今後も減少が見込まれることから、徹底した事業の見直し</a:t>
          </a:r>
          <a:r>
            <a:rPr kumimoji="1" lang="ja-JP" altLang="en-US" sz="1100" b="0" i="0" baseline="0">
              <a:solidFill>
                <a:sysClr val="windowText" lastClr="000000"/>
              </a:solidFill>
              <a:effectLst/>
              <a:latin typeface="+mn-lt"/>
              <a:ea typeface="+mn-ea"/>
              <a:cs typeface="+mn-cs"/>
            </a:rPr>
            <a:t>や事業の長期的計画に</a:t>
          </a:r>
          <a:r>
            <a:rPr kumimoji="1" lang="ja-JP" altLang="ja-JP" sz="1100" b="0" i="0" baseline="0">
              <a:solidFill>
                <a:sysClr val="windowText" lastClr="000000"/>
              </a:solidFill>
              <a:effectLst/>
              <a:latin typeface="+mn-lt"/>
              <a:ea typeface="+mn-ea"/>
              <a:cs typeface="+mn-cs"/>
            </a:rPr>
            <a:t>よる歳出削減</a:t>
          </a:r>
          <a:r>
            <a:rPr kumimoji="1" lang="ja-JP" altLang="en-US" sz="1100" b="0" i="0" baseline="0">
              <a:solidFill>
                <a:sysClr val="windowText" lastClr="000000"/>
              </a:solidFill>
              <a:effectLst/>
              <a:latin typeface="+mn-lt"/>
              <a:ea typeface="+mn-ea"/>
              <a:cs typeface="+mn-cs"/>
            </a:rPr>
            <a:t>・平準化など</a:t>
          </a:r>
          <a:r>
            <a:rPr kumimoji="1" lang="ja-JP" altLang="ja-JP" sz="1100" b="0" i="0" baseline="0">
              <a:solidFill>
                <a:sysClr val="windowText" lastClr="000000"/>
              </a:solidFill>
              <a:effectLst/>
              <a:latin typeface="+mn-lt"/>
              <a:ea typeface="+mn-ea"/>
              <a:cs typeface="+mn-cs"/>
            </a:rPr>
            <a:t>に取り組み、財政基盤の強化に努める。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106939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7758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08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0.7</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となった。これは公債費</a:t>
          </a:r>
          <a:r>
            <a:rPr kumimoji="1" lang="ja-JP" altLang="en-US" sz="1100" b="0" i="0" baseline="0">
              <a:solidFill>
                <a:sysClr val="windowText" lastClr="000000"/>
              </a:solidFill>
              <a:effectLst/>
              <a:latin typeface="+mn-lt"/>
              <a:ea typeface="+mn-ea"/>
              <a:cs typeface="+mn-cs"/>
            </a:rPr>
            <a:t>で</a:t>
          </a:r>
          <a:r>
            <a:rPr kumimoji="1" lang="ja-JP" altLang="ja-JP" sz="1100" b="0" i="0" baseline="0">
              <a:solidFill>
                <a:sysClr val="windowText" lastClr="000000"/>
              </a:solidFill>
              <a:effectLst/>
              <a:latin typeface="+mn-lt"/>
              <a:ea typeface="+mn-ea"/>
              <a:cs typeface="+mn-cs"/>
            </a:rPr>
            <a:t>大型投資事業に係る起債の元金償還が本格化した</a:t>
          </a:r>
          <a:r>
            <a:rPr kumimoji="1" lang="ja-JP" altLang="en-US" sz="1100" b="0" i="0" baseline="0">
              <a:solidFill>
                <a:sysClr val="windowText" lastClr="000000"/>
              </a:solidFill>
              <a:effectLst/>
              <a:latin typeface="+mn-lt"/>
              <a:ea typeface="+mn-ea"/>
              <a:cs typeface="+mn-cs"/>
            </a:rPr>
            <a:t>が、臨時財政対策債などの償還完了により全体的には減少した</a:t>
          </a:r>
          <a:r>
            <a:rPr kumimoji="1" lang="ja-JP" altLang="ja-JP" sz="1100" b="0" i="0" baseline="0">
              <a:solidFill>
                <a:sysClr val="windowText" lastClr="000000"/>
              </a:solidFill>
              <a:effectLst/>
              <a:latin typeface="+mn-lt"/>
              <a:ea typeface="+mn-ea"/>
              <a:cs typeface="+mn-cs"/>
            </a:rPr>
            <a:t>ことによる</a:t>
          </a:r>
          <a:r>
            <a:rPr kumimoji="1" lang="ja-JP" altLang="en-US" sz="1100" b="0" i="0" baseline="0">
              <a:solidFill>
                <a:sysClr val="windowText" lastClr="000000"/>
              </a:solidFill>
              <a:effectLst/>
              <a:latin typeface="+mn-lt"/>
              <a:ea typeface="+mn-ea"/>
              <a:cs typeface="+mn-cs"/>
            </a:rPr>
            <a:t>。また</a:t>
          </a:r>
          <a:r>
            <a:rPr kumimoji="1" lang="ja-JP" altLang="ja-JP" sz="1100" b="0" i="0" baseline="0">
              <a:solidFill>
                <a:sysClr val="windowText" lastClr="000000"/>
              </a:solidFill>
              <a:effectLst/>
              <a:latin typeface="+mn-lt"/>
              <a:ea typeface="+mn-ea"/>
              <a:cs typeface="+mn-cs"/>
            </a:rPr>
            <a:t>、こども園に伴う人件費の増加によるもので、経常経費充当一般財源等</a:t>
          </a:r>
          <a:r>
            <a:rPr kumimoji="1" lang="ja-JP" altLang="en-US" sz="1100" b="0" i="0" baseline="0">
              <a:solidFill>
                <a:sysClr val="windowText" lastClr="000000"/>
              </a:solidFill>
              <a:effectLst/>
              <a:latin typeface="+mn-lt"/>
              <a:ea typeface="+mn-ea"/>
              <a:cs typeface="+mn-cs"/>
            </a:rPr>
            <a:t>はゴルフ場利用税や地方消費税など増えたが、臨時財政対策債の発行可能額の減少などもあり、全体で</a:t>
          </a:r>
          <a:r>
            <a:rPr kumimoji="1" lang="ja-JP" altLang="ja-JP" sz="1100" b="0" i="0" baseline="0">
              <a:solidFill>
                <a:sysClr val="windowText" lastClr="000000"/>
              </a:solidFill>
              <a:effectLst/>
              <a:latin typeface="+mn-lt"/>
              <a:ea typeface="+mn-ea"/>
              <a:cs typeface="+mn-cs"/>
            </a:rPr>
            <a:t>約</a:t>
          </a:r>
          <a:r>
            <a:rPr kumimoji="1" lang="en-US" altLang="ja-JP" sz="1100" b="0" i="0" baseline="0">
              <a:solidFill>
                <a:sysClr val="windowText" lastClr="000000"/>
              </a:solidFill>
              <a:effectLst/>
              <a:latin typeface="+mn-lt"/>
              <a:ea typeface="+mn-ea"/>
              <a:cs typeface="+mn-cs"/>
            </a:rPr>
            <a:t>1,450</a:t>
          </a:r>
          <a:r>
            <a:rPr kumimoji="1" lang="ja-JP" altLang="ja-JP" sz="1100" b="0" i="0" baseline="0">
              <a:solidFill>
                <a:sysClr val="windowText" lastClr="000000"/>
              </a:solidFill>
              <a:effectLst/>
              <a:latin typeface="+mn-lt"/>
              <a:ea typeface="+mn-ea"/>
              <a:cs typeface="+mn-cs"/>
            </a:rPr>
            <a:t>万円</a:t>
          </a:r>
          <a:r>
            <a:rPr kumimoji="1" lang="ja-JP" altLang="en-US" sz="1100" b="0" i="0" baseline="0">
              <a:solidFill>
                <a:sysClr val="windowText" lastClr="000000"/>
              </a:solidFill>
              <a:effectLst/>
              <a:latin typeface="+mn-lt"/>
              <a:ea typeface="+mn-ea"/>
              <a:cs typeface="+mn-cs"/>
            </a:rPr>
            <a:t>減少となった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類似団体平均よりは上回っているが、今後も村税等の収納対策の強化や事業の見直しなど経常経費の削減に努める必要がある。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65</xdr:row>
      <xdr:rowOff>82677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1003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56261</xdr:rowOff>
    </xdr:from>
    <xdr:to>
      <xdr:col>19</xdr:col>
      <xdr:colOff>133350</xdr:colOff>
      <xdr:row>65</xdr:row>
      <xdr:rowOff>82677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9061"/>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56261</xdr:rowOff>
    </xdr:from>
    <xdr:to>
      <xdr:col>15</xdr:col>
      <xdr:colOff>82550</xdr:colOff>
      <xdr:row>65</xdr:row>
      <xdr:rowOff>68199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29061"/>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68199</xdr:rowOff>
    </xdr:from>
    <xdr:to>
      <xdr:col>11</xdr:col>
      <xdr:colOff>31750</xdr:colOff>
      <xdr:row>65</xdr:row>
      <xdr:rowOff>167132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12449"/>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158513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31877</xdr:rowOff>
    </xdr:from>
    <xdr:to>
      <xdr:col>19</xdr:col>
      <xdr:colOff>184150</xdr:colOff>
      <xdr:row>65</xdr:row>
      <xdr:rowOff>133477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118254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5461</xdr:rowOff>
    </xdr:from>
    <xdr:to>
      <xdr:col>15</xdr:col>
      <xdr:colOff>133350</xdr:colOff>
      <xdr:row>64</xdr:row>
      <xdr:rowOff>107061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17399</xdr:rowOff>
    </xdr:from>
    <xdr:to>
      <xdr:col>11</xdr:col>
      <xdr:colOff>82550</xdr:colOff>
      <xdr:row>65</xdr:row>
      <xdr:rowOff>118999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103776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116332</xdr:rowOff>
    </xdr:from>
    <xdr:to>
      <xdr:col>7</xdr:col>
      <xdr:colOff>31750</xdr:colOff>
      <xdr:row>66</xdr:row>
      <xdr:rowOff>46482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31259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35,057</a:t>
          </a:r>
          <a:r>
            <a:rPr kumimoji="1" lang="ja-JP" altLang="ja-JP" sz="1100" b="0" i="0" baseline="0">
              <a:solidFill>
                <a:sysClr val="windowText" lastClr="000000"/>
              </a:solidFill>
              <a:effectLst/>
              <a:latin typeface="+mn-lt"/>
              <a:ea typeface="+mn-ea"/>
              <a:cs typeface="+mn-cs"/>
            </a:rPr>
            <a:t>円の増加となった。これは物件費において</a:t>
          </a:r>
          <a:r>
            <a:rPr kumimoji="1" lang="ja-JP" altLang="en-US" sz="1100" b="0" i="0" baseline="0">
              <a:solidFill>
                <a:sysClr val="windowText" lastClr="000000"/>
              </a:solidFill>
              <a:effectLst/>
              <a:latin typeface="+mn-lt"/>
              <a:ea typeface="+mn-ea"/>
              <a:cs typeface="+mn-cs"/>
            </a:rPr>
            <a:t>中学生海外派遣事業が新型コロナ感染症により実施できたかった学年を含め実施したことや、ぐんま緑の県民基金市町村提案型事業な</a:t>
          </a:r>
          <a:r>
            <a:rPr kumimoji="1" lang="ja-JP" altLang="ja-JP" sz="1100" b="0" i="0" baseline="0">
              <a:solidFill>
                <a:sysClr val="windowText" lastClr="000000"/>
              </a:solidFill>
              <a:effectLst/>
              <a:latin typeface="+mn-lt"/>
              <a:ea typeface="+mn-ea"/>
              <a:cs typeface="+mn-cs"/>
            </a:rPr>
            <a:t>どにより増加し、人件費においても一般職員</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増額となったためである。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類似団体平均との比較では</a:t>
          </a:r>
          <a:r>
            <a:rPr kumimoji="1" lang="en-US" altLang="ja-JP" sz="1100" b="0" i="0" baseline="0">
              <a:solidFill>
                <a:sysClr val="windowText" lastClr="000000"/>
              </a:solidFill>
              <a:effectLst/>
              <a:latin typeface="+mn-lt"/>
              <a:ea typeface="+mn-ea"/>
              <a:cs typeface="+mn-cs"/>
            </a:rPr>
            <a:t>216,674</a:t>
          </a:r>
          <a:r>
            <a:rPr kumimoji="1" lang="ja-JP" altLang="ja-JP" sz="1100" b="0" i="0" baseline="0">
              <a:solidFill>
                <a:sysClr val="windowText" lastClr="000000"/>
              </a:solidFill>
              <a:effectLst/>
              <a:latin typeface="+mn-lt"/>
              <a:ea typeface="+mn-ea"/>
              <a:cs typeface="+mn-cs"/>
            </a:rPr>
            <a:t>円低い状況であり、この</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年間いずれも低い金額で推移しているが、人口減少等に伴い増加傾向にある。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今後も人口減少が見込まれる中、早急に行財政改革に取り組みより効率的な行財政運営に努める必要がある。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50088</xdr:rowOff>
    </xdr:from>
    <xdr:to>
      <xdr:col>23</xdr:col>
      <xdr:colOff>133350</xdr:colOff>
      <xdr:row>81</xdr:row>
      <xdr:rowOff>64188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7538"/>
          <a:ext cx="8382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34779</xdr:rowOff>
    </xdr:from>
    <xdr:to>
      <xdr:col>19</xdr:col>
      <xdr:colOff>133350</xdr:colOff>
      <xdr:row>81</xdr:row>
      <xdr:rowOff>50088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2229"/>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31342</xdr:rowOff>
    </xdr:from>
    <xdr:to>
      <xdr:col>15</xdr:col>
      <xdr:colOff>82550</xdr:colOff>
      <xdr:row>81</xdr:row>
      <xdr:rowOff>34779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8792"/>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30606</xdr:rowOff>
    </xdr:from>
    <xdr:to>
      <xdr:col>11</xdr:col>
      <xdr:colOff>31750</xdr:colOff>
      <xdr:row>81</xdr:row>
      <xdr:rowOff>31342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8056"/>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13388</xdr:rowOff>
    </xdr:from>
    <xdr:to>
      <xdr:col>23</xdr:col>
      <xdr:colOff>184150</xdr:colOff>
      <xdr:row>81</xdr:row>
      <xdr:rowOff>114988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106115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170738</xdr:rowOff>
    </xdr:from>
    <xdr:to>
      <xdr:col>19</xdr:col>
      <xdr:colOff>184150</xdr:colOff>
      <xdr:row>81</xdr:row>
      <xdr:rowOff>100888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111065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5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155429</xdr:rowOff>
    </xdr:from>
    <xdr:to>
      <xdr:col>15</xdr:col>
      <xdr:colOff>133350</xdr:colOff>
      <xdr:row>81</xdr:row>
      <xdr:rowOff>85579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95756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4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151992</xdr:rowOff>
    </xdr:from>
    <xdr:to>
      <xdr:col>11</xdr:col>
      <xdr:colOff>82550</xdr:colOff>
      <xdr:row>81</xdr:row>
      <xdr:rowOff>82142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3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151256</xdr:rowOff>
    </xdr:from>
    <xdr:to>
      <xdr:col>7</xdr:col>
      <xdr:colOff>31750</xdr:colOff>
      <xdr:row>81</xdr:row>
      <xdr:rowOff>81406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91583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前年度より</a:t>
          </a:r>
          <a:r>
            <a:rPr kumimoji="1" lang="en-US" altLang="ja-JP" sz="1100" b="0" i="0" baseline="0">
              <a:solidFill>
                <a:sysClr val="windowText" lastClr="000000"/>
              </a:solidFill>
              <a:effectLst/>
              <a:latin typeface="+mn-lt"/>
              <a:ea typeface="+mn-ea"/>
              <a:cs typeface="+mn-cs"/>
            </a:rPr>
            <a:t>0.1</a:t>
          </a:r>
          <a:r>
            <a:rPr kumimoji="1" lang="ja-JP" altLang="ja-JP" sz="1100" b="0" i="0" baseline="0">
              <a:solidFill>
                <a:sysClr val="windowText" lastClr="000000"/>
              </a:solidFill>
              <a:effectLst/>
              <a:latin typeface="+mn-lt"/>
              <a:ea typeface="+mn-ea"/>
              <a:cs typeface="+mn-cs"/>
            </a:rPr>
            <a:t>増加となり、類似団体平均との比較では</a:t>
          </a:r>
          <a:r>
            <a:rPr kumimoji="1" lang="en-US" altLang="ja-JP" sz="1100" b="0" i="0" baseline="0">
              <a:solidFill>
                <a:sysClr val="windowText" lastClr="000000"/>
              </a:solidFill>
              <a:effectLst/>
              <a:latin typeface="+mn-lt"/>
              <a:ea typeface="+mn-ea"/>
              <a:cs typeface="+mn-cs"/>
            </a:rPr>
            <a:t>2.3</a:t>
          </a:r>
          <a:r>
            <a:rPr kumimoji="1" lang="ja-JP" altLang="ja-JP" sz="1100" b="0" i="0" baseline="0">
              <a:solidFill>
                <a:sysClr val="windowText" lastClr="000000"/>
              </a:solidFill>
              <a:effectLst/>
              <a:latin typeface="+mn-lt"/>
              <a:ea typeface="+mn-ea"/>
              <a:cs typeface="+mn-cs"/>
            </a:rPr>
            <a:t>ポイント高い状況であることから、財政状況を考慮しながら国の制度や人事院勧告に準拠した適正な給与水準となるよう努める。</a:t>
          </a:r>
          <a:endParaRPr lang="ja-JP" altLang="ja-JP">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57913</xdr:rowOff>
    </xdr:from>
    <xdr:to>
      <xdr:col>81</xdr:col>
      <xdr:colOff>44450</xdr:colOff>
      <xdr:row>88</xdr:row>
      <xdr:rowOff>62737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45513"/>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62737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35861"/>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91694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358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91694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5998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7113</xdr:rowOff>
    </xdr:from>
    <xdr:to>
      <xdr:col>81</xdr:col>
      <xdr:colOff>95250</xdr:colOff>
      <xdr:row>88</xdr:row>
      <xdr:rowOff>108713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150640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11937</xdr:rowOff>
    </xdr:from>
    <xdr:to>
      <xdr:col>77</xdr:col>
      <xdr:colOff>95250</xdr:colOff>
      <xdr:row>88</xdr:row>
      <xdr:rowOff>113537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98314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8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40894</xdr:rowOff>
    </xdr:from>
    <xdr:to>
      <xdr:col>68</xdr:col>
      <xdr:colOff>203200</xdr:colOff>
      <xdr:row>88</xdr:row>
      <xdr:rowOff>142494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127271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前年度に比べ</a:t>
          </a:r>
          <a:r>
            <a:rPr kumimoji="1" lang="en-US" altLang="ja-JP" sz="1100" b="0" i="0" baseline="0">
              <a:solidFill>
                <a:sysClr val="windowText" lastClr="000000"/>
              </a:solidFill>
              <a:effectLst/>
              <a:latin typeface="+mn-lt"/>
              <a:ea typeface="+mn-ea"/>
              <a:cs typeface="+mn-cs"/>
            </a:rPr>
            <a:t>1.27</a:t>
          </a:r>
          <a:r>
            <a:rPr kumimoji="1" lang="ja-JP" altLang="ja-JP" sz="1100" b="0" i="0" baseline="0">
              <a:solidFill>
                <a:sysClr val="windowText" lastClr="000000"/>
              </a:solidFill>
              <a:effectLst/>
              <a:latin typeface="+mn-lt"/>
              <a:ea typeface="+mn-ea"/>
              <a:cs typeface="+mn-cs"/>
            </a:rPr>
            <a:t>人の増加となった。これは、職員数に増員及び人口の減少により増加したものである。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類似団体平均との比較では</a:t>
          </a:r>
          <a:r>
            <a:rPr kumimoji="1" lang="en-US" altLang="ja-JP" sz="1100" b="0" i="0" baseline="0">
              <a:solidFill>
                <a:sysClr val="windowText" lastClr="000000"/>
              </a:solidFill>
              <a:effectLst/>
              <a:latin typeface="+mn-lt"/>
              <a:ea typeface="+mn-ea"/>
              <a:cs typeface="+mn-cs"/>
            </a:rPr>
            <a:t>7.26</a:t>
          </a:r>
          <a:r>
            <a:rPr kumimoji="1" lang="ja-JP" altLang="ja-JP" sz="1100" b="0" i="0" baseline="0">
              <a:solidFill>
                <a:sysClr val="windowText" lastClr="000000"/>
              </a:solidFill>
              <a:effectLst/>
              <a:latin typeface="+mn-lt"/>
              <a:ea typeface="+mn-ea"/>
              <a:cs typeface="+mn-cs"/>
            </a:rPr>
            <a:t>人少ない状況であ</a:t>
          </a:r>
          <a:r>
            <a:rPr kumimoji="1" lang="ja-JP" altLang="en-US" sz="1100" b="0" i="0" baseline="0">
              <a:solidFill>
                <a:sysClr val="windowText" lastClr="000000"/>
              </a:solidFill>
              <a:effectLst/>
              <a:latin typeface="+mn-lt"/>
              <a:ea typeface="+mn-ea"/>
              <a:cs typeface="+mn-cs"/>
            </a:rPr>
            <a:t>るが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最近では継続的に</a:t>
          </a:r>
          <a:r>
            <a:rPr kumimoji="1" lang="ja-JP" altLang="ja-JP" sz="1100" b="0" i="0" baseline="0">
              <a:solidFill>
                <a:sysClr val="windowText" lastClr="000000"/>
              </a:solidFill>
              <a:effectLst/>
              <a:latin typeface="+mn-lt"/>
              <a:ea typeface="+mn-ea"/>
              <a:cs typeface="+mn-cs"/>
            </a:rPr>
            <a:t>職員</a:t>
          </a:r>
          <a:r>
            <a:rPr kumimoji="1" lang="ja-JP" altLang="en-US" sz="1100" b="0" i="0" baseline="0">
              <a:solidFill>
                <a:sysClr val="windowText" lastClr="000000"/>
              </a:solidFill>
              <a:effectLst/>
              <a:latin typeface="+mn-lt"/>
              <a:ea typeface="+mn-ea"/>
              <a:cs typeface="+mn-cs"/>
            </a:rPr>
            <a:t>を採用しており、職員数を一定に保つようにしている。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今後も人口減少が見込まれる中、職員の適正配置や資質の向上などに努め、職員数の上昇抑制を図る。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24608</xdr:rowOff>
    </xdr:from>
    <xdr:to>
      <xdr:col>81</xdr:col>
      <xdr:colOff>44450</xdr:colOff>
      <xdr:row>59</xdr:row>
      <xdr:rowOff>39201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40158"/>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8062</xdr:rowOff>
    </xdr:from>
    <xdr:to>
      <xdr:col>77</xdr:col>
      <xdr:colOff>44450</xdr:colOff>
      <xdr:row>59</xdr:row>
      <xdr:rowOff>24608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2361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1856</xdr:rowOff>
    </xdr:from>
    <xdr:to>
      <xdr:col>72</xdr:col>
      <xdr:colOff>203200</xdr:colOff>
      <xdr:row>59</xdr:row>
      <xdr:rowOff>8062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17406"/>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1856</xdr:rowOff>
    </xdr:from>
    <xdr:to>
      <xdr:col>68</xdr:col>
      <xdr:colOff>152400</xdr:colOff>
      <xdr:row>59</xdr:row>
      <xdr:rowOff>3006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1740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85693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78455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159851</xdr:rowOff>
    </xdr:from>
    <xdr:to>
      <xdr:col>81</xdr:col>
      <xdr:colOff>95250</xdr:colOff>
      <xdr:row>59</xdr:row>
      <xdr:rowOff>90001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81128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145258</xdr:rowOff>
    </xdr:from>
    <xdr:to>
      <xdr:col>77</xdr:col>
      <xdr:colOff>95250</xdr:colOff>
      <xdr:row>59</xdr:row>
      <xdr:rowOff>75408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85585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58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128712</xdr:rowOff>
    </xdr:from>
    <xdr:to>
      <xdr:col>73</xdr:col>
      <xdr:colOff>44450</xdr:colOff>
      <xdr:row>59</xdr:row>
      <xdr:rowOff>58862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69039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4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122506</xdr:rowOff>
    </xdr:from>
    <xdr:to>
      <xdr:col>68</xdr:col>
      <xdr:colOff>203200</xdr:colOff>
      <xdr:row>59</xdr:row>
      <xdr:rowOff>52656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62833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123656</xdr:rowOff>
    </xdr:from>
    <xdr:to>
      <xdr:col>64</xdr:col>
      <xdr:colOff>152400</xdr:colOff>
      <xdr:row>59</xdr:row>
      <xdr:rowOff>53806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63983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0.1</a:t>
          </a:r>
          <a:r>
            <a:rPr kumimoji="1" lang="ja-JP" altLang="ja-JP" sz="1100" b="0" i="0" baseline="0">
              <a:solidFill>
                <a:sysClr val="windowText" lastClr="000000"/>
              </a:solidFill>
              <a:effectLst/>
              <a:latin typeface="+mn-lt"/>
              <a:ea typeface="+mn-ea"/>
              <a:cs typeface="+mn-cs"/>
            </a:rPr>
            <a:t>ポイントの増加となった。これは大型事業による起債の元金償還が本格化してきた</a:t>
          </a:r>
          <a:r>
            <a:rPr kumimoji="1" lang="ja-JP" altLang="en-US" sz="1100" b="0" i="0" baseline="0">
              <a:solidFill>
                <a:sysClr val="windowText" lastClr="000000"/>
              </a:solidFill>
              <a:effectLst/>
              <a:latin typeface="+mn-lt"/>
              <a:ea typeface="+mn-ea"/>
              <a:cs typeface="+mn-cs"/>
            </a:rPr>
            <a:t>が、臨時財政対策債などの償還完了もあり微増となっている。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世代間負担の公平化と公債費負担の中長期的な平準化の観点から適正な償還期限の設定により、償還額の平準化及び実質公債費比率の急激な上昇の抑制に努める。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9313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0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654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前年度と同様に将来負担額を充当可能財源が大きく上回る状況にあり、将来負担比率は</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となっている。しかし、近年及び今後の大型投資事業により地方債残高は増加していくことが見込まれることから事業実施の適正化を図り、財政の健全化に努める。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ポイントの増加となった。これはこども園などによる一般職の増加に伴うものである。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高く</a:t>
          </a:r>
          <a:r>
            <a:rPr kumimoji="1" lang="ja-JP" altLang="ja-JP" sz="1100">
              <a:solidFill>
                <a:sysClr val="windowText" lastClr="000000"/>
              </a:solidFill>
              <a:effectLst/>
              <a:latin typeface="+mn-lt"/>
              <a:ea typeface="+mn-ea"/>
              <a:cs typeface="+mn-cs"/>
            </a:rPr>
            <a:t>、この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年間いずれも高い比率で推移していることから、職員数の上昇抑制や適正な給与水準となるよう努める。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168910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11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5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118110</xdr:rowOff>
    </xdr:from>
    <xdr:to>
      <xdr:col>20</xdr:col>
      <xdr:colOff>38100</xdr:colOff>
      <xdr:row>37</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中学生海外派遣事業では増額となったが、給食材料購入事業やシステム改修事業などの減額</a:t>
          </a:r>
          <a:r>
            <a:rPr kumimoji="1" lang="ja-JP" altLang="ja-JP" sz="1100">
              <a:solidFill>
                <a:sysClr val="windowText" lastClr="000000"/>
              </a:solidFill>
              <a:effectLst/>
              <a:latin typeface="+mn-lt"/>
              <a:ea typeface="+mn-ea"/>
              <a:cs typeface="+mn-cs"/>
            </a:rPr>
            <a:t>によることが大きな要因である。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低く</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もシステム改修などシステムに係る経費は増加傾向にあるため</a:t>
          </a:r>
          <a:r>
            <a:rPr kumimoji="1" lang="ja-JP" altLang="ja-JP" sz="1100">
              <a:solidFill>
                <a:sysClr val="windowText" lastClr="000000"/>
              </a:solidFill>
              <a:effectLst/>
              <a:latin typeface="+mn-lt"/>
              <a:ea typeface="+mn-ea"/>
              <a:cs typeface="+mn-cs"/>
            </a:rPr>
            <a:t>、事業の必要性等を再検討し、事業のスリム化、効率化に取り組む必要がある。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50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839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83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845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低所得世帯支援給付金や介護事業</a:t>
          </a:r>
          <a:r>
            <a:rPr kumimoji="1" lang="ja-JP" altLang="ja-JP" sz="1100">
              <a:solidFill>
                <a:sysClr val="windowText" lastClr="000000"/>
              </a:solidFill>
              <a:effectLst/>
              <a:latin typeface="+mn-lt"/>
              <a:ea typeface="+mn-ea"/>
              <a:cs typeface="+mn-cs"/>
            </a:rPr>
            <a:t>などが</a:t>
          </a:r>
          <a:r>
            <a:rPr kumimoji="1" lang="ja-JP" altLang="en-US" sz="1100">
              <a:solidFill>
                <a:sysClr val="windowText" lastClr="000000"/>
              </a:solidFill>
              <a:effectLst/>
              <a:latin typeface="+mn-lt"/>
              <a:ea typeface="+mn-ea"/>
              <a:cs typeface="+mn-cs"/>
            </a:rPr>
            <a:t>増加したためで</a:t>
          </a:r>
          <a:r>
            <a:rPr kumimoji="1" lang="ja-JP" altLang="ja-JP" sz="1100">
              <a:solidFill>
                <a:sysClr val="windowText" lastClr="000000"/>
              </a:solidFill>
              <a:effectLst/>
              <a:latin typeface="+mn-lt"/>
              <a:ea typeface="+mn-ea"/>
              <a:cs typeface="+mn-cs"/>
            </a:rPr>
            <a:t>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年間いずれも高い比率で推移していることから、単独で実施している扶助については、その必要性等を検証し、適正な給付に努める。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823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758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主に</a:t>
          </a:r>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積立金、繰出金が</a:t>
          </a:r>
          <a:r>
            <a:rPr kumimoji="1" lang="ja-JP" altLang="ja-JP" sz="1100">
              <a:solidFill>
                <a:sysClr val="windowText" lastClr="000000"/>
              </a:solidFill>
              <a:effectLst/>
              <a:latin typeface="+mn-lt"/>
              <a:ea typeface="+mn-ea"/>
              <a:cs typeface="+mn-cs"/>
            </a:rPr>
            <a:t>減少したためである。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年間いずれも高い割合で推移している。今後、公共施設等の老朽化が進む中、施設の統廃合の検討や各特別会計の健全化に取り組み繰出金の抑制に努める。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20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7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7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4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感染症対策事業（物価高騰等対策応援事業）</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減額</a:t>
          </a:r>
          <a:r>
            <a:rPr kumimoji="1" lang="ja-JP" altLang="ja-JP" sz="1100">
              <a:solidFill>
                <a:sysClr val="windowText" lastClr="000000"/>
              </a:solidFill>
              <a:effectLst/>
              <a:latin typeface="+mn-lt"/>
              <a:ea typeface="+mn-ea"/>
              <a:cs typeface="+mn-cs"/>
            </a:rPr>
            <a:t>によることが大きな要因である。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年間いずれも高い割合で推移している。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単独で実施している補助については、その必要性等を再検討し、所期の目的が達成されたものや達成の見込みがないものは廃止するなどの見直しを進めていく必要がある。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54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17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ポイントの増加となった。近年の大型投資事業に係る起債の元金償還がはじまったことと</a:t>
          </a:r>
          <a:r>
            <a:rPr kumimoji="1" lang="ja-JP" altLang="en-US" sz="1100">
              <a:solidFill>
                <a:sysClr val="windowText" lastClr="000000"/>
              </a:solidFill>
              <a:effectLst/>
              <a:latin typeface="+mn-lt"/>
              <a:ea typeface="+mn-ea"/>
              <a:cs typeface="+mn-cs"/>
            </a:rPr>
            <a:t>、臨時財政対策債などの償還完了</a:t>
          </a:r>
          <a:r>
            <a:rPr kumimoji="1" lang="ja-JP" altLang="ja-JP" sz="1100">
              <a:solidFill>
                <a:sysClr val="windowText" lastClr="000000"/>
              </a:solidFill>
              <a:effectLst/>
              <a:latin typeface="+mn-lt"/>
              <a:ea typeface="+mn-ea"/>
              <a:cs typeface="+mn-cs"/>
            </a:rPr>
            <a:t>の差によるものであるが、今後においては上昇していくことが見込まれる。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ポイント低く、この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低い比率で推移している。今後も世代間負担の公平化と公債費負担の中長期的な平準化の観点から適正な償還期限の設定により、償還額の平準化及び実質公債費比率の急激な上昇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05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46990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82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123190</xdr:rowOff>
    </xdr:from>
    <xdr:to>
      <xdr:col>11</xdr:col>
      <xdr:colOff>9525</xdr:colOff>
      <xdr:row>75</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104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普通建設事業の大幅な減額や積立金、</a:t>
          </a:r>
          <a:r>
            <a:rPr kumimoji="1" lang="ja-JP" altLang="ja-JP" sz="1100">
              <a:solidFill>
                <a:sysClr val="windowText" lastClr="000000"/>
              </a:solidFill>
              <a:effectLst/>
              <a:latin typeface="+mn-lt"/>
              <a:ea typeface="+mn-ea"/>
              <a:cs typeface="+mn-cs"/>
            </a:rPr>
            <a:t>繰出金で</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となって</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ためである。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類似団体平均の比較では</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年間いずれも高い割合で移している。今後</a:t>
          </a:r>
          <a:r>
            <a:rPr kumimoji="1" lang="ja-JP" altLang="en-US" sz="1100">
              <a:solidFill>
                <a:sysClr val="windowText" lastClr="000000"/>
              </a:solidFill>
              <a:effectLst/>
              <a:latin typeface="+mn-lt"/>
              <a:ea typeface="+mn-ea"/>
              <a:cs typeface="+mn-cs"/>
            </a:rPr>
            <a:t>は公共施設の維持や改築など大きい事業費が</a:t>
          </a:r>
          <a:r>
            <a:rPr kumimoji="1" lang="ja-JP" altLang="ja-JP" sz="1100">
              <a:solidFill>
                <a:sysClr val="windowText" lastClr="000000"/>
              </a:solidFill>
              <a:effectLst/>
              <a:latin typeface="+mn-lt"/>
              <a:ea typeface="+mn-ea"/>
              <a:cs typeface="+mn-cs"/>
            </a:rPr>
            <a:t>見込</a:t>
          </a:r>
          <a:r>
            <a:rPr kumimoji="1" lang="ja-JP" altLang="en-US" sz="1100">
              <a:solidFill>
                <a:sysClr val="windowText" lastClr="000000"/>
              </a:solidFill>
              <a:effectLst/>
              <a:latin typeface="+mn-lt"/>
              <a:ea typeface="+mn-ea"/>
              <a:cs typeface="+mn-cs"/>
            </a:rPr>
            <a:t>まれるため</a:t>
          </a:r>
          <a:r>
            <a:rPr kumimoji="1" lang="ja-JP" altLang="ja-JP" sz="1100">
              <a:solidFill>
                <a:sysClr val="windowText" lastClr="000000"/>
              </a:solidFill>
              <a:effectLst/>
              <a:latin typeface="+mn-lt"/>
              <a:ea typeface="+mn-ea"/>
              <a:cs typeface="+mn-cs"/>
            </a:rPr>
            <a:t>、事業の必要性等を再検討し、事業のスリム化、効率化に取り組む必要がある。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109038</xdr:rowOff>
    </xdr:from>
    <xdr:to>
      <xdr:col>82</xdr:col>
      <xdr:colOff>107950</xdr:colOff>
      <xdr:row>79</xdr:row>
      <xdr:rowOff>135164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65358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135164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3152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128632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31520"/>
          <a:ext cx="8890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128632</xdr:rowOff>
    </xdr:from>
    <xdr:to>
      <xdr:col>69</xdr:col>
      <xdr:colOff>92075</xdr:colOff>
      <xdr:row>80</xdr:row>
      <xdr:rowOff>159657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73182"/>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58238</xdr:rowOff>
    </xdr:from>
    <xdr:to>
      <xdr:col>82</xdr:col>
      <xdr:colOff>158750</xdr:colOff>
      <xdr:row>79</xdr:row>
      <xdr:rowOff>159838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30315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84364</xdr:rowOff>
    </xdr:from>
    <xdr:to>
      <xdr:col>78</xdr:col>
      <xdr:colOff>120650</xdr:colOff>
      <xdr:row>80</xdr:row>
      <xdr:rowOff>14514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170741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1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77832</xdr:rowOff>
    </xdr:from>
    <xdr:to>
      <xdr:col>69</xdr:col>
      <xdr:colOff>142875</xdr:colOff>
      <xdr:row>80</xdr:row>
      <xdr:rowOff>7982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164209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0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108857</xdr:rowOff>
    </xdr:from>
    <xdr:to>
      <xdr:col>65</xdr:col>
      <xdr:colOff>53975</xdr:colOff>
      <xdr:row>81</xdr:row>
      <xdr:rowOff>39007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23784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24140</xdr:rowOff>
    </xdr:from>
    <xdr:to>
      <xdr:col>29</xdr:col>
      <xdr:colOff>127000</xdr:colOff>
      <xdr:row>19</xdr:row>
      <xdr:rowOff>46720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29315"/>
          <a:ext cx="647700" cy="2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46720</xdr:rowOff>
    </xdr:from>
    <xdr:to>
      <xdr:col>26</xdr:col>
      <xdr:colOff>50800</xdr:colOff>
      <xdr:row>19</xdr:row>
      <xdr:rowOff>76523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51895"/>
          <a:ext cx="698500" cy="2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76523</xdr:rowOff>
    </xdr:from>
    <xdr:to>
      <xdr:col>22</xdr:col>
      <xdr:colOff>114300</xdr:colOff>
      <xdr:row>19</xdr:row>
      <xdr:rowOff>96245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81698"/>
          <a:ext cx="698500" cy="19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96245</xdr:rowOff>
    </xdr:from>
    <xdr:to>
      <xdr:col>18</xdr:col>
      <xdr:colOff>177800</xdr:colOff>
      <xdr:row>19</xdr:row>
      <xdr:rowOff>102750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01420"/>
          <a:ext cx="698500" cy="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4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96013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144790</xdr:rowOff>
    </xdr:from>
    <xdr:to>
      <xdr:col>29</xdr:col>
      <xdr:colOff>177800</xdr:colOff>
      <xdr:row>19</xdr:row>
      <xdr:rowOff>74940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78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116867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5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167370</xdr:rowOff>
    </xdr:from>
    <xdr:to>
      <xdr:col>26</xdr:col>
      <xdr:colOff>101600</xdr:colOff>
      <xdr:row>19</xdr:row>
      <xdr:rowOff>97520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0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82297</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8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25723</xdr:rowOff>
    </xdr:from>
    <xdr:to>
      <xdr:col>22</xdr:col>
      <xdr:colOff>165100</xdr:colOff>
      <xdr:row>19</xdr:row>
      <xdr:rowOff>127323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3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112100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1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45445</xdr:rowOff>
    </xdr:from>
    <xdr:to>
      <xdr:col>19</xdr:col>
      <xdr:colOff>38100</xdr:colOff>
      <xdr:row>19</xdr:row>
      <xdr:rowOff>147045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50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131822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51950</xdr:rowOff>
    </xdr:from>
    <xdr:to>
      <xdr:col>15</xdr:col>
      <xdr:colOff>101600</xdr:colOff>
      <xdr:row>19</xdr:row>
      <xdr:rowOff>153550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138327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45562</xdr:rowOff>
    </xdr:from>
    <xdr:to>
      <xdr:col>29</xdr:col>
      <xdr:colOff>127000</xdr:colOff>
      <xdr:row>36</xdr:row>
      <xdr:rowOff>47992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98812"/>
          <a:ext cx="647700" cy="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45562</xdr:rowOff>
    </xdr:from>
    <xdr:to>
      <xdr:col>26</xdr:col>
      <xdr:colOff>50800</xdr:colOff>
      <xdr:row>36</xdr:row>
      <xdr:rowOff>57997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98812"/>
          <a:ext cx="698500" cy="12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57997</xdr:rowOff>
    </xdr:from>
    <xdr:to>
      <xdr:col>22</xdr:col>
      <xdr:colOff>114300</xdr:colOff>
      <xdr:row>36</xdr:row>
      <xdr:rowOff>86903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11247"/>
          <a:ext cx="698500" cy="28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86903</xdr:rowOff>
    </xdr:from>
    <xdr:to>
      <xdr:col>18</xdr:col>
      <xdr:colOff>177800</xdr:colOff>
      <xdr:row>36</xdr:row>
      <xdr:rowOff>134482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0153"/>
          <a:ext cx="698500" cy="47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340092</xdr:rowOff>
    </xdr:from>
    <xdr:to>
      <xdr:col>29</xdr:col>
      <xdr:colOff>177800</xdr:colOff>
      <xdr:row>36</xdr:row>
      <xdr:rowOff>98792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50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312169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2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337662</xdr:rowOff>
    </xdr:from>
    <xdr:to>
      <xdr:col>26</xdr:col>
      <xdr:colOff>101600</xdr:colOff>
      <xdr:row>36</xdr:row>
      <xdr:rowOff>96362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8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81139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7197</xdr:rowOff>
    </xdr:from>
    <xdr:to>
      <xdr:col>22</xdr:col>
      <xdr:colOff>165100</xdr:colOff>
      <xdr:row>36</xdr:row>
      <xdr:rowOff>108797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93574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4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36103</xdr:rowOff>
    </xdr:from>
    <xdr:to>
      <xdr:col>19</xdr:col>
      <xdr:colOff>38100</xdr:colOff>
      <xdr:row>36</xdr:row>
      <xdr:rowOff>137703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147880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5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83682</xdr:rowOff>
    </xdr:from>
    <xdr:to>
      <xdr:col>15</xdr:col>
      <xdr:colOff>101600</xdr:colOff>
      <xdr:row>37</xdr:row>
      <xdr:rowOff>13832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170059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2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113262</xdr:rowOff>
    </xdr:from>
    <xdr:to>
      <xdr:col>24</xdr:col>
      <xdr:colOff>63500</xdr:colOff>
      <xdr:row>37</xdr:row>
      <xdr:rowOff>137140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6912"/>
          <a:ext cx="838200" cy="2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137140</xdr:rowOff>
    </xdr:from>
    <xdr:to>
      <xdr:col>19</xdr:col>
      <xdr:colOff>177800</xdr:colOff>
      <xdr:row>37</xdr:row>
      <xdr:rowOff>164003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80790"/>
          <a:ext cx="889000" cy="2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164003</xdr:rowOff>
    </xdr:from>
    <xdr:to>
      <xdr:col>15</xdr:col>
      <xdr:colOff>50800</xdr:colOff>
      <xdr:row>38</xdr:row>
      <xdr:rowOff>17650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07653"/>
          <a:ext cx="8890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17650</xdr:rowOff>
    </xdr:from>
    <xdr:to>
      <xdr:col>10</xdr:col>
      <xdr:colOff>114300</xdr:colOff>
      <xdr:row>38</xdr:row>
      <xdr:rowOff>37405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32750"/>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11537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56471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62462</xdr:rowOff>
    </xdr:from>
    <xdr:to>
      <xdr:col>24</xdr:col>
      <xdr:colOff>114300</xdr:colOff>
      <xdr:row>37</xdr:row>
      <xdr:rowOff>164063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06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40889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86340</xdr:rowOff>
    </xdr:from>
    <xdr:to>
      <xdr:col>20</xdr:col>
      <xdr:colOff>38100</xdr:colOff>
      <xdr:row>38</xdr:row>
      <xdr:rowOff>16490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2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113204</xdr:rowOff>
    </xdr:from>
    <xdr:to>
      <xdr:col>15</xdr:col>
      <xdr:colOff>101600</xdr:colOff>
      <xdr:row>38</xdr:row>
      <xdr:rowOff>43354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34480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138300</xdr:rowOff>
    </xdr:from>
    <xdr:to>
      <xdr:col>10</xdr:col>
      <xdr:colOff>165100</xdr:colOff>
      <xdr:row>38</xdr:row>
      <xdr:rowOff>68450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59577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7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158055</xdr:rowOff>
    </xdr:from>
    <xdr:to>
      <xdr:col>6</xdr:col>
      <xdr:colOff>38100</xdr:colOff>
      <xdr:row>38</xdr:row>
      <xdr:rowOff>88205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79332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9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103650</xdr:rowOff>
    </xdr:from>
    <xdr:to>
      <xdr:col>24</xdr:col>
      <xdr:colOff>63500</xdr:colOff>
      <xdr:row>57</xdr:row>
      <xdr:rowOff>110915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6300"/>
          <a:ext cx="8382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110915</xdr:rowOff>
    </xdr:from>
    <xdr:to>
      <xdr:col>19</xdr:col>
      <xdr:colOff>177800</xdr:colOff>
      <xdr:row>57</xdr:row>
      <xdr:rowOff>123054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3565"/>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120816</xdr:rowOff>
    </xdr:from>
    <xdr:to>
      <xdr:col>15</xdr:col>
      <xdr:colOff>50800</xdr:colOff>
      <xdr:row>57</xdr:row>
      <xdr:rowOff>123054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93466"/>
          <a:ext cx="8890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115550</xdr:rowOff>
    </xdr:from>
    <xdr:to>
      <xdr:col>10</xdr:col>
      <xdr:colOff>114300</xdr:colOff>
      <xdr:row>57</xdr:row>
      <xdr:rowOff>120816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8200"/>
          <a:ext cx="889000" cy="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148349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156239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8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52850</xdr:rowOff>
    </xdr:from>
    <xdr:to>
      <xdr:col>24</xdr:col>
      <xdr:colOff>114300</xdr:colOff>
      <xdr:row>57</xdr:row>
      <xdr:rowOff>154450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139227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60115</xdr:rowOff>
    </xdr:from>
    <xdr:to>
      <xdr:col>20</xdr:col>
      <xdr:colOff>38100</xdr:colOff>
      <xdr:row>57</xdr:row>
      <xdr:rowOff>161715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152842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72254</xdr:rowOff>
    </xdr:from>
    <xdr:to>
      <xdr:col>15</xdr:col>
      <xdr:colOff>101600</xdr:colOff>
      <xdr:row>58</xdr:row>
      <xdr:rowOff>2404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164981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70016</xdr:rowOff>
    </xdr:from>
    <xdr:to>
      <xdr:col>10</xdr:col>
      <xdr:colOff>165100</xdr:colOff>
      <xdr:row>58</xdr:row>
      <xdr:rowOff>166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162743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64750</xdr:rowOff>
    </xdr:from>
    <xdr:to>
      <xdr:col>6</xdr:col>
      <xdr:colOff>38100</xdr:colOff>
      <xdr:row>57</xdr:row>
      <xdr:rowOff>166350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157477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34489</xdr:rowOff>
    </xdr:from>
    <xdr:to>
      <xdr:col>24</xdr:col>
      <xdr:colOff>63500</xdr:colOff>
      <xdr:row>78</xdr:row>
      <xdr:rowOff>75326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07589"/>
          <a:ext cx="838200" cy="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75326</xdr:rowOff>
    </xdr:from>
    <xdr:to>
      <xdr:col>19</xdr:col>
      <xdr:colOff>177800</xdr:colOff>
      <xdr:row>78</xdr:row>
      <xdr:rowOff>76505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48426"/>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76505</xdr:rowOff>
    </xdr:from>
    <xdr:to>
      <xdr:col>15</xdr:col>
      <xdr:colOff>50800</xdr:colOff>
      <xdr:row>78</xdr:row>
      <xdr:rowOff>81891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9605"/>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64071</xdr:rowOff>
    </xdr:from>
    <xdr:to>
      <xdr:col>10</xdr:col>
      <xdr:colOff>114300</xdr:colOff>
      <xdr:row>78</xdr:row>
      <xdr:rowOff>81891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37171"/>
          <a:ext cx="889000" cy="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155139</xdr:rowOff>
    </xdr:from>
    <xdr:to>
      <xdr:col>24</xdr:col>
      <xdr:colOff>114300</xdr:colOff>
      <xdr:row>78</xdr:row>
      <xdr:rowOff>85289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24526</xdr:rowOff>
    </xdr:from>
    <xdr:to>
      <xdr:col>20</xdr:col>
      <xdr:colOff>38100</xdr:colOff>
      <xdr:row>78</xdr:row>
      <xdr:rowOff>126126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117253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9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25705</xdr:rowOff>
    </xdr:from>
    <xdr:to>
      <xdr:col>15</xdr:col>
      <xdr:colOff>101600</xdr:colOff>
      <xdr:row>78</xdr:row>
      <xdr:rowOff>127305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118432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31091</xdr:rowOff>
    </xdr:from>
    <xdr:to>
      <xdr:col>10</xdr:col>
      <xdr:colOff>165100</xdr:colOff>
      <xdr:row>78</xdr:row>
      <xdr:rowOff>132691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123818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13271</xdr:rowOff>
    </xdr:from>
    <xdr:to>
      <xdr:col>6</xdr:col>
      <xdr:colOff>38100</xdr:colOff>
      <xdr:row>78</xdr:row>
      <xdr:rowOff>114871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105998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7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103848</xdr:rowOff>
    </xdr:from>
    <xdr:to>
      <xdr:col>24</xdr:col>
      <xdr:colOff>63500</xdr:colOff>
      <xdr:row>95</xdr:row>
      <xdr:rowOff>165227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91598"/>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25102</xdr:rowOff>
    </xdr:from>
    <xdr:to>
      <xdr:col>19</xdr:col>
      <xdr:colOff>177800</xdr:colOff>
      <xdr:row>95</xdr:row>
      <xdr:rowOff>165227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12852"/>
          <a:ext cx="889000" cy="1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25102</xdr:rowOff>
    </xdr:from>
    <xdr:to>
      <xdr:col>15</xdr:col>
      <xdr:colOff>50800</xdr:colOff>
      <xdr:row>96</xdr:row>
      <xdr:rowOff>61367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12852"/>
          <a:ext cx="889000" cy="20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795</xdr:rowOff>
    </xdr:from>
    <xdr:to>
      <xdr:col>10</xdr:col>
      <xdr:colOff>114300</xdr:colOff>
      <xdr:row>96</xdr:row>
      <xdr:rowOff>61367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459995"/>
          <a:ext cx="889000" cy="6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87406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53048</xdr:rowOff>
    </xdr:from>
    <xdr:to>
      <xdr:col>24</xdr:col>
      <xdr:colOff>114300</xdr:colOff>
      <xdr:row>95</xdr:row>
      <xdr:rowOff>154648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31475</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1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114427</xdr:rowOff>
    </xdr:from>
    <xdr:to>
      <xdr:col>20</xdr:col>
      <xdr:colOff>38100</xdr:colOff>
      <xdr:row>96</xdr:row>
      <xdr:rowOff>44577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35704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4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145752</xdr:rowOff>
    </xdr:from>
    <xdr:to>
      <xdr:col>15</xdr:col>
      <xdr:colOff>101600</xdr:colOff>
      <xdr:row>95</xdr:row>
      <xdr:rowOff>75902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67029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3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10567</xdr:rowOff>
    </xdr:from>
    <xdr:to>
      <xdr:col>10</xdr:col>
      <xdr:colOff>165100</xdr:colOff>
      <xdr:row>96</xdr:row>
      <xdr:rowOff>112167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103294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121445</xdr:rowOff>
    </xdr:from>
    <xdr:to>
      <xdr:col>6</xdr:col>
      <xdr:colOff>38100</xdr:colOff>
      <xdr:row>96</xdr:row>
      <xdr:rowOff>51595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68122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8640</xdr:rowOff>
    </xdr:from>
    <xdr:to>
      <xdr:col>55</xdr:col>
      <xdr:colOff>0</xdr:colOff>
      <xdr:row>38</xdr:row>
      <xdr:rowOff>11615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23740"/>
          <a:ext cx="8382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139799</xdr:rowOff>
    </xdr:from>
    <xdr:to>
      <xdr:col>50</xdr:col>
      <xdr:colOff>114300</xdr:colOff>
      <xdr:row>38</xdr:row>
      <xdr:rowOff>11615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483449"/>
          <a:ext cx="889000" cy="4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115908</xdr:rowOff>
    </xdr:from>
    <xdr:to>
      <xdr:col>45</xdr:col>
      <xdr:colOff>177800</xdr:colOff>
      <xdr:row>37</xdr:row>
      <xdr:rowOff>139799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59558"/>
          <a:ext cx="889000" cy="2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115908</xdr:rowOff>
    </xdr:from>
    <xdr:to>
      <xdr:col>41</xdr:col>
      <xdr:colOff>50800</xdr:colOff>
      <xdr:row>38</xdr:row>
      <xdr:rowOff>56409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59558"/>
          <a:ext cx="889000" cy="1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129290</xdr:rowOff>
    </xdr:from>
    <xdr:to>
      <xdr:col>55</xdr:col>
      <xdr:colOff>50800</xdr:colOff>
      <xdr:row>38</xdr:row>
      <xdr:rowOff>59440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7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44217</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8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132264</xdr:rowOff>
    </xdr:from>
    <xdr:to>
      <xdr:col>50</xdr:col>
      <xdr:colOff>165100</xdr:colOff>
      <xdr:row>38</xdr:row>
      <xdr:rowOff>62415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75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53542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6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88999</xdr:rowOff>
    </xdr:from>
    <xdr:to>
      <xdr:col>46</xdr:col>
      <xdr:colOff>38100</xdr:colOff>
      <xdr:row>38</xdr:row>
      <xdr:rowOff>19149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10275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2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65108</xdr:rowOff>
    </xdr:from>
    <xdr:to>
      <xdr:col>41</xdr:col>
      <xdr:colOff>101600</xdr:colOff>
      <xdr:row>37</xdr:row>
      <xdr:rowOff>166708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4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157835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5609</xdr:rowOff>
    </xdr:from>
    <xdr:to>
      <xdr:col>36</xdr:col>
      <xdr:colOff>165100</xdr:colOff>
      <xdr:row>38</xdr:row>
      <xdr:rowOff>107209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2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98336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110858</xdr:rowOff>
    </xdr:from>
    <xdr:to>
      <xdr:col>55</xdr:col>
      <xdr:colOff>0</xdr:colOff>
      <xdr:row>58</xdr:row>
      <xdr:rowOff>118614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54958"/>
          <a:ext cx="8382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88789</xdr:rowOff>
    </xdr:from>
    <xdr:to>
      <xdr:col>50</xdr:col>
      <xdr:colOff>114300</xdr:colOff>
      <xdr:row>58</xdr:row>
      <xdr:rowOff>110858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32889"/>
          <a:ext cx="889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78122</xdr:rowOff>
    </xdr:from>
    <xdr:to>
      <xdr:col>45</xdr:col>
      <xdr:colOff>177800</xdr:colOff>
      <xdr:row>58</xdr:row>
      <xdr:rowOff>88789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22222"/>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78122</xdr:rowOff>
    </xdr:from>
    <xdr:to>
      <xdr:col>41</xdr:col>
      <xdr:colOff>50800</xdr:colOff>
      <xdr:row>58</xdr:row>
      <xdr:rowOff>102329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22222"/>
          <a:ext cx="8890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67814</xdr:rowOff>
    </xdr:from>
    <xdr:to>
      <xdr:col>55</xdr:col>
      <xdr:colOff>50800</xdr:colOff>
      <xdr:row>58</xdr:row>
      <xdr:rowOff>169414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60058</xdr:rowOff>
    </xdr:from>
    <xdr:to>
      <xdr:col>50</xdr:col>
      <xdr:colOff>165100</xdr:colOff>
      <xdr:row>58</xdr:row>
      <xdr:rowOff>161658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152785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9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37989</xdr:rowOff>
    </xdr:from>
    <xdr:to>
      <xdr:col>46</xdr:col>
      <xdr:colOff>38100</xdr:colOff>
      <xdr:row>58</xdr:row>
      <xdr:rowOff>139589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130716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27322</xdr:rowOff>
    </xdr:from>
    <xdr:to>
      <xdr:col>41</xdr:col>
      <xdr:colOff>101600</xdr:colOff>
      <xdr:row>58</xdr:row>
      <xdr:rowOff>128922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145449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4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51529</xdr:rowOff>
    </xdr:from>
    <xdr:to>
      <xdr:col>36</xdr:col>
      <xdr:colOff>165100</xdr:colOff>
      <xdr:row>58</xdr:row>
      <xdr:rowOff>153129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9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144256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8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103442</xdr:rowOff>
    </xdr:from>
    <xdr:to>
      <xdr:col>55</xdr:col>
      <xdr:colOff>0</xdr:colOff>
      <xdr:row>78</xdr:row>
      <xdr:rowOff>128398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76542"/>
          <a:ext cx="8382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154418</xdr:rowOff>
    </xdr:from>
    <xdr:to>
      <xdr:col>50</xdr:col>
      <xdr:colOff>114300</xdr:colOff>
      <xdr:row>78</xdr:row>
      <xdr:rowOff>103442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56068"/>
          <a:ext cx="889000" cy="1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154418</xdr:rowOff>
    </xdr:from>
    <xdr:to>
      <xdr:col>45</xdr:col>
      <xdr:colOff>177800</xdr:colOff>
      <xdr:row>78</xdr:row>
      <xdr:rowOff>60869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56068"/>
          <a:ext cx="889000" cy="7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60869</xdr:rowOff>
    </xdr:from>
    <xdr:to>
      <xdr:col>41</xdr:col>
      <xdr:colOff>50800</xdr:colOff>
      <xdr:row>78</xdr:row>
      <xdr:rowOff>92123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33969"/>
          <a:ext cx="889000" cy="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112087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4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77598</xdr:rowOff>
    </xdr:from>
    <xdr:to>
      <xdr:col>55</xdr:col>
      <xdr:colOff>50800</xdr:colOff>
      <xdr:row>79</xdr:row>
      <xdr:rowOff>7748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163975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52642</xdr:rowOff>
    </xdr:from>
    <xdr:to>
      <xdr:col>50</xdr:col>
      <xdr:colOff>165100</xdr:colOff>
      <xdr:row>78</xdr:row>
      <xdr:rowOff>154242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145369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103618</xdr:rowOff>
    </xdr:from>
    <xdr:to>
      <xdr:col>46</xdr:col>
      <xdr:colOff>38100</xdr:colOff>
      <xdr:row>78</xdr:row>
      <xdr:rowOff>33768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0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50295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8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10069</xdr:rowOff>
    </xdr:from>
    <xdr:to>
      <xdr:col>41</xdr:col>
      <xdr:colOff>101600</xdr:colOff>
      <xdr:row>78</xdr:row>
      <xdr:rowOff>111669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128196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41323</xdr:rowOff>
    </xdr:from>
    <xdr:to>
      <xdr:col>36</xdr:col>
      <xdr:colOff>165100</xdr:colOff>
      <xdr:row>78</xdr:row>
      <xdr:rowOff>142923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134050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121416</xdr:rowOff>
    </xdr:from>
    <xdr:to>
      <xdr:col>55</xdr:col>
      <xdr:colOff>0</xdr:colOff>
      <xdr:row>98</xdr:row>
      <xdr:rowOff>128254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23516"/>
          <a:ext cx="8382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121416</xdr:rowOff>
    </xdr:from>
    <xdr:to>
      <xdr:col>50</xdr:col>
      <xdr:colOff>114300</xdr:colOff>
      <xdr:row>98</xdr:row>
      <xdr:rowOff>130087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23516"/>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100755</xdr:rowOff>
    </xdr:from>
    <xdr:to>
      <xdr:col>45</xdr:col>
      <xdr:colOff>177800</xdr:colOff>
      <xdr:row>98</xdr:row>
      <xdr:rowOff>130087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02855"/>
          <a:ext cx="8890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100755</xdr:rowOff>
    </xdr:from>
    <xdr:to>
      <xdr:col>41</xdr:col>
      <xdr:colOff>50800</xdr:colOff>
      <xdr:row>98</xdr:row>
      <xdr:rowOff>122817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02855"/>
          <a:ext cx="8890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168617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77454</xdr:rowOff>
    </xdr:from>
    <xdr:to>
      <xdr:col>55</xdr:col>
      <xdr:colOff>50800</xdr:colOff>
      <xdr:row>99</xdr:row>
      <xdr:rowOff>7604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70616</xdr:rowOff>
    </xdr:from>
    <xdr:to>
      <xdr:col>50</xdr:col>
      <xdr:colOff>165100</xdr:colOff>
      <xdr:row>99</xdr:row>
      <xdr:rowOff>766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163343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79287</xdr:rowOff>
    </xdr:from>
    <xdr:to>
      <xdr:col>46</xdr:col>
      <xdr:colOff>38100</xdr:colOff>
      <xdr:row>99</xdr:row>
      <xdr:rowOff>9437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49955</xdr:rowOff>
    </xdr:from>
    <xdr:to>
      <xdr:col>41</xdr:col>
      <xdr:colOff>101600</xdr:colOff>
      <xdr:row>98</xdr:row>
      <xdr:rowOff>151555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168082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2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72017</xdr:rowOff>
    </xdr:from>
    <xdr:to>
      <xdr:col>36</xdr:col>
      <xdr:colOff>165100</xdr:colOff>
      <xdr:row>99</xdr:row>
      <xdr:rowOff>2167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164744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161227</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76327"/>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161227</xdr:rowOff>
    </xdr:from>
    <xdr:to>
      <xdr:col>71</xdr:col>
      <xdr:colOff>177800</xdr:colOff>
      <xdr:row>39</xdr:row>
      <xdr:rowOff>4307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76327"/>
          <a:ext cx="889000" cy="1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110427</xdr:rowOff>
    </xdr:from>
    <xdr:to>
      <xdr:col>72</xdr:col>
      <xdr:colOff>38100</xdr:colOff>
      <xdr:row>39</xdr:row>
      <xdr:rowOff>40577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31704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124957</xdr:rowOff>
    </xdr:from>
    <xdr:to>
      <xdr:col>67</xdr:col>
      <xdr:colOff>101600</xdr:colOff>
      <xdr:row>39</xdr:row>
      <xdr:rowOff>55107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4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46234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3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86872</xdr:rowOff>
    </xdr:from>
    <xdr:to>
      <xdr:col>85</xdr:col>
      <xdr:colOff>127000</xdr:colOff>
      <xdr:row>78</xdr:row>
      <xdr:rowOff>89799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59972"/>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89799</xdr:rowOff>
    </xdr:from>
    <xdr:to>
      <xdr:col>81</xdr:col>
      <xdr:colOff>50800</xdr:colOff>
      <xdr:row>78</xdr:row>
      <xdr:rowOff>98578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462899"/>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98578</xdr:rowOff>
    </xdr:from>
    <xdr:to>
      <xdr:col>76</xdr:col>
      <xdr:colOff>114300</xdr:colOff>
      <xdr:row>78</xdr:row>
      <xdr:rowOff>116656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7167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116656</xdr:rowOff>
    </xdr:from>
    <xdr:to>
      <xdr:col>71</xdr:col>
      <xdr:colOff>177800</xdr:colOff>
      <xdr:row>78</xdr:row>
      <xdr:rowOff>143249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8975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36072</xdr:rowOff>
    </xdr:from>
    <xdr:to>
      <xdr:col>85</xdr:col>
      <xdr:colOff>177800</xdr:colOff>
      <xdr:row>78</xdr:row>
      <xdr:rowOff>137672</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14499</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8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38999</xdr:rowOff>
    </xdr:from>
    <xdr:to>
      <xdr:col>81</xdr:col>
      <xdr:colOff>101600</xdr:colOff>
      <xdr:row>78</xdr:row>
      <xdr:rowOff>140599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1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131726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0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47778</xdr:rowOff>
    </xdr:from>
    <xdr:to>
      <xdr:col>76</xdr:col>
      <xdr:colOff>165100</xdr:colOff>
      <xdr:row>78</xdr:row>
      <xdr:rowOff>149378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2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140505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1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65856</xdr:rowOff>
    </xdr:from>
    <xdr:to>
      <xdr:col>72</xdr:col>
      <xdr:colOff>38100</xdr:colOff>
      <xdr:row>78</xdr:row>
      <xdr:rowOff>167456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158583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92449</xdr:rowOff>
    </xdr:from>
    <xdr:to>
      <xdr:col>67</xdr:col>
      <xdr:colOff>101600</xdr:colOff>
      <xdr:row>79</xdr:row>
      <xdr:rowOff>22599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13726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132223</xdr:rowOff>
    </xdr:from>
    <xdr:to>
      <xdr:col>85</xdr:col>
      <xdr:colOff>127000</xdr:colOff>
      <xdr:row>99</xdr:row>
      <xdr:rowOff>2975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34323"/>
          <a:ext cx="8382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132223</xdr:rowOff>
    </xdr:from>
    <xdr:to>
      <xdr:col>81</xdr:col>
      <xdr:colOff>50800</xdr:colOff>
      <xdr:row>98</xdr:row>
      <xdr:rowOff>168546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34323"/>
          <a:ext cx="889000" cy="3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168546</xdr:rowOff>
    </xdr:from>
    <xdr:to>
      <xdr:col>76</xdr:col>
      <xdr:colOff>114300</xdr:colOff>
      <xdr:row>99</xdr:row>
      <xdr:rowOff>23464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70646"/>
          <a:ext cx="889000" cy="2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23464</xdr:rowOff>
    </xdr:from>
    <xdr:to>
      <xdr:col>71</xdr:col>
      <xdr:colOff>177800</xdr:colOff>
      <xdr:row>99</xdr:row>
      <xdr:rowOff>34951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97014"/>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123625</xdr:rowOff>
    </xdr:from>
    <xdr:to>
      <xdr:col>85</xdr:col>
      <xdr:colOff>177800</xdr:colOff>
      <xdr:row>99</xdr:row>
      <xdr:rowOff>53775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38552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81423</xdr:rowOff>
    </xdr:from>
    <xdr:to>
      <xdr:col>81</xdr:col>
      <xdr:colOff>101600</xdr:colOff>
      <xdr:row>99</xdr:row>
      <xdr:rowOff>11573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117746</xdr:rowOff>
    </xdr:from>
    <xdr:to>
      <xdr:col>76</xdr:col>
      <xdr:colOff>165100</xdr:colOff>
      <xdr:row>99</xdr:row>
      <xdr:rowOff>47896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39023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1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144114</xdr:rowOff>
    </xdr:from>
    <xdr:to>
      <xdr:col>72</xdr:col>
      <xdr:colOff>38100</xdr:colOff>
      <xdr:row>99</xdr:row>
      <xdr:rowOff>74264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4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65391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3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155601</xdr:rowOff>
    </xdr:from>
    <xdr:to>
      <xdr:col>67</xdr:col>
      <xdr:colOff>101600</xdr:colOff>
      <xdr:row>99</xdr:row>
      <xdr:rowOff>85751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76878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138429</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2529"/>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87629</xdr:rowOff>
    </xdr:from>
    <xdr:to>
      <xdr:col>98</xdr:col>
      <xdr:colOff>38100</xdr:colOff>
      <xdr:row>59</xdr:row>
      <xdr:rowOff>17779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8906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4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107271</xdr:rowOff>
    </xdr:from>
    <xdr:to>
      <xdr:col>116</xdr:col>
      <xdr:colOff>63500</xdr:colOff>
      <xdr:row>77</xdr:row>
      <xdr:rowOff>131817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308921"/>
          <a:ext cx="838200" cy="2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107271</xdr:rowOff>
    </xdr:from>
    <xdr:to>
      <xdr:col>111</xdr:col>
      <xdr:colOff>177800</xdr:colOff>
      <xdr:row>77</xdr:row>
      <xdr:rowOff>114384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308921"/>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113728</xdr:rowOff>
    </xdr:from>
    <xdr:to>
      <xdr:col>107</xdr:col>
      <xdr:colOff>50800</xdr:colOff>
      <xdr:row>77</xdr:row>
      <xdr:rowOff>114384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315378"/>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89895</xdr:rowOff>
    </xdr:from>
    <xdr:to>
      <xdr:col>102</xdr:col>
      <xdr:colOff>114300</xdr:colOff>
      <xdr:row>77</xdr:row>
      <xdr:rowOff>113728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91545"/>
          <a:ext cx="889000" cy="2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150889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81017</xdr:rowOff>
    </xdr:from>
    <xdr:to>
      <xdr:col>116</xdr:col>
      <xdr:colOff>114300</xdr:colOff>
      <xdr:row>78</xdr:row>
      <xdr:rowOff>11167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8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59444</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56471</xdr:rowOff>
    </xdr:from>
    <xdr:to>
      <xdr:col>112</xdr:col>
      <xdr:colOff>38100</xdr:colOff>
      <xdr:row>77</xdr:row>
      <xdr:rowOff>158071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149198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35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63584</xdr:rowOff>
    </xdr:from>
    <xdr:to>
      <xdr:col>107</xdr:col>
      <xdr:colOff>101600</xdr:colOff>
      <xdr:row>77</xdr:row>
      <xdr:rowOff>165184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156311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5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62928</xdr:rowOff>
    </xdr:from>
    <xdr:to>
      <xdr:col>102</xdr:col>
      <xdr:colOff>165100</xdr:colOff>
      <xdr:row>77</xdr:row>
      <xdr:rowOff>164528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155655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5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39095</xdr:rowOff>
    </xdr:from>
    <xdr:to>
      <xdr:col>98</xdr:col>
      <xdr:colOff>38100</xdr:colOff>
      <xdr:row>77</xdr:row>
      <xdr:rowOff>140695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157222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1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900,356</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25,563</a:t>
          </a:r>
          <a:r>
            <a:rPr kumimoji="1" lang="ja-JP" altLang="ja-JP" sz="1100">
              <a:solidFill>
                <a:sysClr val="windowText" lastClr="000000"/>
              </a:solidFill>
              <a:effectLst/>
              <a:latin typeface="+mn-lt"/>
              <a:ea typeface="+mn-ea"/>
              <a:cs typeface="+mn-cs"/>
            </a:rPr>
            <a:t>円の減少、特に普通建設事業費は</a:t>
          </a:r>
          <a:r>
            <a:rPr kumimoji="1" lang="en-US" altLang="ja-JP" sz="1100">
              <a:solidFill>
                <a:sysClr val="windowText" lastClr="000000"/>
              </a:solidFill>
              <a:effectLst/>
              <a:latin typeface="+mn-lt"/>
              <a:ea typeface="+mn-ea"/>
              <a:cs typeface="+mn-cs"/>
            </a:rPr>
            <a:t>33,928</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減少となった。類似団体平均との比較では全体が低い金額となっている。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人件費は、住民一人当たり</a:t>
          </a:r>
          <a:r>
            <a:rPr kumimoji="1" lang="en-US" altLang="ja-JP" sz="1100">
              <a:solidFill>
                <a:sysClr val="windowText" lastClr="000000"/>
              </a:solidFill>
              <a:effectLst/>
              <a:latin typeface="+mn-lt"/>
              <a:ea typeface="+mn-ea"/>
              <a:cs typeface="+mn-cs"/>
            </a:rPr>
            <a:t>201,191</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14,623</a:t>
          </a:r>
          <a:r>
            <a:rPr kumimoji="1" lang="ja-JP" altLang="ja-JP" sz="1100">
              <a:solidFill>
                <a:sysClr val="windowText" lastClr="000000"/>
              </a:solidFill>
              <a:effectLst/>
              <a:latin typeface="+mn-lt"/>
              <a:ea typeface="+mn-ea"/>
              <a:cs typeface="+mn-cs"/>
            </a:rPr>
            <a:t>円の増加となったが、類似団体平均との比較では</a:t>
          </a:r>
          <a:r>
            <a:rPr kumimoji="1" lang="en-US" altLang="ja-JP" sz="1100">
              <a:solidFill>
                <a:sysClr val="windowText" lastClr="000000"/>
              </a:solidFill>
              <a:effectLst/>
              <a:latin typeface="+mn-lt"/>
              <a:ea typeface="+mn-ea"/>
              <a:cs typeface="+mn-cs"/>
            </a:rPr>
            <a:t>72,542</a:t>
          </a:r>
          <a:r>
            <a:rPr kumimoji="1" lang="ja-JP" altLang="ja-JP" sz="1100">
              <a:solidFill>
                <a:sysClr val="windowText" lastClr="000000"/>
              </a:solidFill>
              <a:effectLst/>
              <a:latin typeface="+mn-lt"/>
              <a:ea typeface="+mn-ea"/>
              <a:cs typeface="+mn-cs"/>
            </a:rPr>
            <a:t>円下回っている。主に認定こども園化などにより、一般職員の増員となったためであり、今後は課の統廃合等の職員数の上昇抑制に取り組む必要がある。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補助費等は、住民一人当たり</a:t>
          </a:r>
          <a:r>
            <a:rPr kumimoji="1" lang="en-US" altLang="ja-JP" sz="1100">
              <a:solidFill>
                <a:sysClr val="windowText" lastClr="000000"/>
              </a:solidFill>
              <a:effectLst/>
              <a:latin typeface="+mn-lt"/>
              <a:ea typeface="+mn-ea"/>
              <a:cs typeface="+mn-cs"/>
            </a:rPr>
            <a:t>143,329</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3,253</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となった。類似団体平均との比較では</a:t>
          </a:r>
          <a:r>
            <a:rPr kumimoji="1" lang="en-US" altLang="ja-JP" sz="1100">
              <a:solidFill>
                <a:sysClr val="windowText" lastClr="000000"/>
              </a:solidFill>
              <a:effectLst/>
              <a:latin typeface="+mn-lt"/>
              <a:ea typeface="+mn-ea"/>
              <a:cs typeface="+mn-cs"/>
            </a:rPr>
            <a:t>98,801</a:t>
          </a:r>
          <a:r>
            <a:rPr kumimoji="1" lang="ja-JP" altLang="ja-JP" sz="1100">
              <a:solidFill>
                <a:sysClr val="windowText" lastClr="000000"/>
              </a:solidFill>
              <a:effectLst/>
              <a:latin typeface="+mn-lt"/>
              <a:ea typeface="+mn-ea"/>
              <a:cs typeface="+mn-cs"/>
            </a:rPr>
            <a:t>円下回っている。前年度から感染症対策事業（物価高騰等対策応援事業）の</a:t>
          </a:r>
          <a:r>
            <a:rPr kumimoji="1" lang="ja-JP" altLang="en-US" sz="1100">
              <a:solidFill>
                <a:sysClr val="windowText" lastClr="000000"/>
              </a:solidFill>
              <a:effectLst/>
              <a:latin typeface="+mn-lt"/>
              <a:ea typeface="+mn-ea"/>
              <a:cs typeface="+mn-cs"/>
            </a:rPr>
            <a:t>給付金</a:t>
          </a:r>
          <a:r>
            <a:rPr kumimoji="1" lang="ja-JP" altLang="ja-JP" sz="1100">
              <a:solidFill>
                <a:sysClr val="windowText" lastClr="000000"/>
              </a:solidFill>
              <a:effectLst/>
              <a:latin typeface="+mn-lt"/>
              <a:ea typeface="+mn-ea"/>
              <a:cs typeface="+mn-cs"/>
            </a:rPr>
            <a:t>で大幅に減額となったためである。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普通建設事業費は、住民一人当たり</a:t>
          </a:r>
          <a:r>
            <a:rPr kumimoji="1" lang="en-US" altLang="ja-JP" sz="1100">
              <a:solidFill>
                <a:sysClr val="windowText" lastClr="000000"/>
              </a:solidFill>
              <a:effectLst/>
              <a:latin typeface="+mn-lt"/>
              <a:ea typeface="+mn-ea"/>
              <a:cs typeface="+mn-cs"/>
            </a:rPr>
            <a:t>92,238</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33,928</a:t>
          </a:r>
          <a:r>
            <a:rPr kumimoji="1" lang="ja-JP" altLang="ja-JP" sz="1100">
              <a:solidFill>
                <a:sysClr val="windowText" lastClr="000000"/>
              </a:solidFill>
              <a:effectLst/>
              <a:latin typeface="+mn-lt"/>
              <a:ea typeface="+mn-ea"/>
              <a:cs typeface="+mn-cs"/>
            </a:rPr>
            <a:t>円の減少となり、類似団体平均との比較でも</a:t>
          </a:r>
          <a:r>
            <a:rPr kumimoji="1" lang="en-US" altLang="ja-JP" sz="1100">
              <a:solidFill>
                <a:sysClr val="windowText" lastClr="000000"/>
              </a:solidFill>
              <a:effectLst/>
              <a:latin typeface="+mn-lt"/>
              <a:ea typeface="+mn-ea"/>
              <a:cs typeface="+mn-cs"/>
            </a:rPr>
            <a:t>216,417</a:t>
          </a:r>
          <a:r>
            <a:rPr kumimoji="1" lang="ja-JP" altLang="ja-JP" sz="1100">
              <a:solidFill>
                <a:sysClr val="windowText" lastClr="000000"/>
              </a:solidFill>
              <a:effectLst/>
              <a:latin typeface="+mn-lt"/>
              <a:ea typeface="+mn-ea"/>
              <a:cs typeface="+mn-cs"/>
            </a:rPr>
            <a:t>円下回っている。</a:t>
          </a:r>
          <a:r>
            <a:rPr kumimoji="1" lang="ja-JP" altLang="en-US" sz="1100">
              <a:solidFill>
                <a:sysClr val="windowText" lastClr="000000"/>
              </a:solidFill>
              <a:effectLst/>
              <a:latin typeface="+mn-lt"/>
              <a:ea typeface="+mn-ea"/>
              <a:cs typeface="+mn-cs"/>
            </a:rPr>
            <a:t>橋りょう長寿命化の大規模な橋りょう修繕完了や給食センター改修事業完了</a:t>
          </a:r>
          <a:r>
            <a:rPr kumimoji="1" lang="ja-JP" altLang="ja-JP" sz="1100">
              <a:solidFill>
                <a:sysClr val="windowText" lastClr="000000"/>
              </a:solidFill>
              <a:effectLst/>
              <a:latin typeface="+mn-lt"/>
              <a:ea typeface="+mn-ea"/>
              <a:cs typeface="+mn-cs"/>
            </a:rPr>
            <a:t>により大幅に減額となっている。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公債費は、住民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a:t>
          </a:r>
          <a:r>
            <a:rPr kumimoji="1" lang="en-US" altLang="ja-JP" sz="1100">
              <a:solidFill>
                <a:sysClr val="windowText" lastClr="000000"/>
              </a:solidFill>
              <a:effectLst/>
              <a:latin typeface="+mn-lt"/>
              <a:ea typeface="+mn-ea"/>
              <a:cs typeface="+mn-cs"/>
            </a:rPr>
            <a:t>67,731</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1,536</a:t>
          </a:r>
          <a:r>
            <a:rPr kumimoji="1" lang="ja-JP" altLang="ja-JP" sz="1100">
              <a:solidFill>
                <a:sysClr val="windowText" lastClr="000000"/>
              </a:solidFill>
              <a:effectLst/>
              <a:latin typeface="+mn-lt"/>
              <a:ea typeface="+mn-ea"/>
              <a:cs typeface="+mn-cs"/>
            </a:rPr>
            <a:t>円の増加となったが、類似団体平均との比較では</a:t>
          </a:r>
          <a:r>
            <a:rPr kumimoji="1" lang="en-US" altLang="ja-JP" sz="1100">
              <a:solidFill>
                <a:sysClr val="windowText" lastClr="000000"/>
              </a:solidFill>
              <a:effectLst/>
              <a:latin typeface="+mn-lt"/>
              <a:ea typeface="+mn-ea"/>
              <a:cs typeface="+mn-cs"/>
            </a:rPr>
            <a:t>113,402</a:t>
          </a:r>
          <a:r>
            <a:rPr kumimoji="1" lang="ja-JP" altLang="ja-JP" sz="1100">
              <a:solidFill>
                <a:sysClr val="windowText" lastClr="000000"/>
              </a:solidFill>
              <a:effectLst/>
              <a:latin typeface="+mn-lt"/>
              <a:ea typeface="+mn-ea"/>
              <a:cs typeface="+mn-cs"/>
            </a:rPr>
            <a:t>円下回っている。近年の大型投資事業</a:t>
          </a:r>
          <a:r>
            <a:rPr kumimoji="1" lang="ja-JP" altLang="en-US" sz="1100">
              <a:solidFill>
                <a:sysClr val="windowText" lastClr="000000"/>
              </a:solidFill>
              <a:effectLst/>
              <a:latin typeface="+mn-lt"/>
              <a:ea typeface="+mn-ea"/>
              <a:cs typeface="+mn-cs"/>
            </a:rPr>
            <a:t>や過疎債</a:t>
          </a:r>
          <a:r>
            <a:rPr kumimoji="1" lang="ja-JP" altLang="ja-JP" sz="1100">
              <a:solidFill>
                <a:sysClr val="windowText" lastClr="000000"/>
              </a:solidFill>
              <a:effectLst/>
              <a:latin typeface="+mn-lt"/>
              <a:ea typeface="+mn-ea"/>
              <a:cs typeface="+mn-cs"/>
            </a:rPr>
            <a:t>に係る起債の元金償還が本格化し</a:t>
          </a:r>
          <a:r>
            <a:rPr kumimoji="1" lang="ja-JP" altLang="en-US" sz="1100">
              <a:solidFill>
                <a:sysClr val="windowText" lastClr="000000"/>
              </a:solidFill>
              <a:effectLst/>
              <a:latin typeface="+mn-lt"/>
              <a:ea typeface="+mn-ea"/>
              <a:cs typeface="+mn-cs"/>
            </a:rPr>
            <a:t>てくる</a:t>
          </a:r>
          <a:r>
            <a:rPr kumimoji="1" lang="ja-JP" altLang="ja-JP" sz="1100">
              <a:solidFill>
                <a:sysClr val="windowText" lastClr="000000"/>
              </a:solidFill>
              <a:effectLst/>
              <a:latin typeface="+mn-lt"/>
              <a:ea typeface="+mn-ea"/>
              <a:cs typeface="+mn-cs"/>
            </a:rPr>
            <a:t>ことから今後数年間は高止まりすることが見込まれる。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積立金は、住民一人当たり</a:t>
          </a:r>
          <a:r>
            <a:rPr kumimoji="1" lang="en-US" altLang="ja-JP" sz="1100">
              <a:solidFill>
                <a:sysClr val="windowText" lastClr="000000"/>
              </a:solidFill>
              <a:effectLst/>
              <a:latin typeface="+mn-lt"/>
              <a:ea typeface="+mn-ea"/>
              <a:cs typeface="+mn-cs"/>
            </a:rPr>
            <a:t>32,658</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33,229</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となったが、類似団体平均との比較では</a:t>
          </a:r>
          <a:r>
            <a:rPr kumimoji="1" lang="en-US" altLang="ja-JP" sz="1100">
              <a:solidFill>
                <a:sysClr val="windowText" lastClr="000000"/>
              </a:solidFill>
              <a:effectLst/>
              <a:latin typeface="+mn-lt"/>
              <a:ea typeface="+mn-ea"/>
              <a:cs typeface="+mn-cs"/>
            </a:rPr>
            <a:t>76,357</a:t>
          </a:r>
          <a:r>
            <a:rPr kumimoji="1" lang="ja-JP" altLang="ja-JP" sz="1100">
              <a:solidFill>
                <a:sysClr val="windowText" lastClr="000000"/>
              </a:solidFill>
              <a:effectLst/>
              <a:latin typeface="+mn-lt"/>
              <a:ea typeface="+mn-ea"/>
              <a:cs typeface="+mn-cs"/>
            </a:rPr>
            <a:t>円下回っている。次年度以降も庁舎を含めた公共施設等の改修等のため基金への積立てを行う予定である。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17056</xdr:rowOff>
    </xdr:from>
    <xdr:to>
      <xdr:col>24</xdr:col>
      <xdr:colOff>63500</xdr:colOff>
      <xdr:row>38</xdr:row>
      <xdr:rowOff>20968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2156"/>
          <a:ext cx="8382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20968</xdr:rowOff>
    </xdr:from>
    <xdr:to>
      <xdr:col>19</xdr:col>
      <xdr:colOff>177800</xdr:colOff>
      <xdr:row>38</xdr:row>
      <xdr:rowOff>27407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6068"/>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27407</xdr:rowOff>
    </xdr:from>
    <xdr:to>
      <xdr:col>15</xdr:col>
      <xdr:colOff>50800</xdr:colOff>
      <xdr:row>38</xdr:row>
      <xdr:rowOff>39612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42507"/>
          <a:ext cx="889000" cy="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39612</xdr:rowOff>
    </xdr:from>
    <xdr:to>
      <xdr:col>10</xdr:col>
      <xdr:colOff>114300</xdr:colOff>
      <xdr:row>38</xdr:row>
      <xdr:rowOff>54305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54712"/>
          <a:ext cx="889000" cy="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74833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67505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137706</xdr:rowOff>
    </xdr:from>
    <xdr:to>
      <xdr:col>24</xdr:col>
      <xdr:colOff>114300</xdr:colOff>
      <xdr:row>38</xdr:row>
      <xdr:rowOff>67856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52633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141618</xdr:rowOff>
    </xdr:from>
    <xdr:to>
      <xdr:col>20</xdr:col>
      <xdr:colOff>38100</xdr:colOff>
      <xdr:row>38</xdr:row>
      <xdr:rowOff>71768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62895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148056</xdr:rowOff>
    </xdr:from>
    <xdr:to>
      <xdr:col>15</xdr:col>
      <xdr:colOff>101600</xdr:colOff>
      <xdr:row>38</xdr:row>
      <xdr:rowOff>78206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69334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160262</xdr:rowOff>
    </xdr:from>
    <xdr:to>
      <xdr:col>10</xdr:col>
      <xdr:colOff>165100</xdr:colOff>
      <xdr:row>38</xdr:row>
      <xdr:rowOff>90412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81539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3505</xdr:rowOff>
    </xdr:from>
    <xdr:to>
      <xdr:col>6</xdr:col>
      <xdr:colOff>38100</xdr:colOff>
      <xdr:row>38</xdr:row>
      <xdr:rowOff>105105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96232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1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90784</xdr:rowOff>
    </xdr:from>
    <xdr:to>
      <xdr:col>24</xdr:col>
      <xdr:colOff>63500</xdr:colOff>
      <xdr:row>58</xdr:row>
      <xdr:rowOff>99244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34884"/>
          <a:ext cx="838200" cy="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86894</xdr:rowOff>
    </xdr:from>
    <xdr:to>
      <xdr:col>19</xdr:col>
      <xdr:colOff>177800</xdr:colOff>
      <xdr:row>58</xdr:row>
      <xdr:rowOff>90784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30994"/>
          <a:ext cx="889000" cy="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72107</xdr:rowOff>
    </xdr:from>
    <xdr:to>
      <xdr:col>15</xdr:col>
      <xdr:colOff>50800</xdr:colOff>
      <xdr:row>58</xdr:row>
      <xdr:rowOff>86894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16207"/>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72107</xdr:rowOff>
    </xdr:from>
    <xdr:to>
      <xdr:col>10</xdr:col>
      <xdr:colOff>114300</xdr:colOff>
      <xdr:row>58</xdr:row>
      <xdr:rowOff>110542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6207"/>
          <a:ext cx="889000" cy="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110224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48444</xdr:rowOff>
    </xdr:from>
    <xdr:to>
      <xdr:col>24</xdr:col>
      <xdr:colOff>114300</xdr:colOff>
      <xdr:row>58</xdr:row>
      <xdr:rowOff>150044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39984</xdr:rowOff>
    </xdr:from>
    <xdr:to>
      <xdr:col>20</xdr:col>
      <xdr:colOff>38100</xdr:colOff>
      <xdr:row>58</xdr:row>
      <xdr:rowOff>141584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132711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7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36094</xdr:rowOff>
    </xdr:from>
    <xdr:to>
      <xdr:col>15</xdr:col>
      <xdr:colOff>101600</xdr:colOff>
      <xdr:row>58</xdr:row>
      <xdr:rowOff>137694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128821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21307</xdr:rowOff>
    </xdr:from>
    <xdr:to>
      <xdr:col>10</xdr:col>
      <xdr:colOff>165100</xdr:colOff>
      <xdr:row>58</xdr:row>
      <xdr:rowOff>122907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114034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59742</xdr:rowOff>
    </xdr:from>
    <xdr:to>
      <xdr:col>6</xdr:col>
      <xdr:colOff>38100</xdr:colOff>
      <xdr:row>58</xdr:row>
      <xdr:rowOff>161342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9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152940</xdr:rowOff>
    </xdr:from>
    <xdr:to>
      <xdr:col>24</xdr:col>
      <xdr:colOff>63500</xdr:colOff>
      <xdr:row>77</xdr:row>
      <xdr:rowOff>154539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54590"/>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68818</xdr:rowOff>
    </xdr:from>
    <xdr:to>
      <xdr:col>19</xdr:col>
      <xdr:colOff>177800</xdr:colOff>
      <xdr:row>77</xdr:row>
      <xdr:rowOff>154539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70468"/>
          <a:ext cx="889000" cy="8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163086</xdr:rowOff>
    </xdr:from>
    <xdr:to>
      <xdr:col>15</xdr:col>
      <xdr:colOff>50800</xdr:colOff>
      <xdr:row>77</xdr:row>
      <xdr:rowOff>68818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93286"/>
          <a:ext cx="889000" cy="7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163086</xdr:rowOff>
    </xdr:from>
    <xdr:to>
      <xdr:col>10</xdr:col>
      <xdr:colOff>114300</xdr:colOff>
      <xdr:row>78</xdr:row>
      <xdr:rowOff>62761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93286"/>
          <a:ext cx="889000" cy="24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79315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102140</xdr:rowOff>
    </xdr:from>
    <xdr:to>
      <xdr:col>24</xdr:col>
      <xdr:colOff>114300</xdr:colOff>
      <xdr:row>78</xdr:row>
      <xdr:rowOff>32290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17067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103739</xdr:rowOff>
    </xdr:from>
    <xdr:to>
      <xdr:col>20</xdr:col>
      <xdr:colOff>38100</xdr:colOff>
      <xdr:row>78</xdr:row>
      <xdr:rowOff>33889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25016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18018</xdr:rowOff>
    </xdr:from>
    <xdr:to>
      <xdr:col>15</xdr:col>
      <xdr:colOff>101600</xdr:colOff>
      <xdr:row>77</xdr:row>
      <xdr:rowOff>119618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1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110745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1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112286</xdr:rowOff>
    </xdr:from>
    <xdr:to>
      <xdr:col>10</xdr:col>
      <xdr:colOff>165100</xdr:colOff>
      <xdr:row>77</xdr:row>
      <xdr:rowOff>42436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58962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1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11961</xdr:rowOff>
    </xdr:from>
    <xdr:to>
      <xdr:col>6</xdr:col>
      <xdr:colOff>38100</xdr:colOff>
      <xdr:row>78</xdr:row>
      <xdr:rowOff>113561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104688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153716</xdr:rowOff>
    </xdr:from>
    <xdr:to>
      <xdr:col>24</xdr:col>
      <xdr:colOff>63500</xdr:colOff>
      <xdr:row>97</xdr:row>
      <xdr:rowOff>169825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84366"/>
          <a:ext cx="8382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169825</xdr:rowOff>
    </xdr:from>
    <xdr:to>
      <xdr:col>19</xdr:col>
      <xdr:colOff>177800</xdr:colOff>
      <xdr:row>98</xdr:row>
      <xdr:rowOff>1315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800475"/>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136792</xdr:rowOff>
    </xdr:from>
    <xdr:to>
      <xdr:col>15</xdr:col>
      <xdr:colOff>50800</xdr:colOff>
      <xdr:row>98</xdr:row>
      <xdr:rowOff>1315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67442"/>
          <a:ext cx="889000" cy="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136792</xdr:rowOff>
    </xdr:from>
    <xdr:to>
      <xdr:col>10</xdr:col>
      <xdr:colOff>114300</xdr:colOff>
      <xdr:row>97</xdr:row>
      <xdr:rowOff>153530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67442"/>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4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102916</xdr:rowOff>
    </xdr:from>
    <xdr:to>
      <xdr:col>24</xdr:col>
      <xdr:colOff>114300</xdr:colOff>
      <xdr:row>98</xdr:row>
      <xdr:rowOff>33066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17843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119025</xdr:rowOff>
    </xdr:from>
    <xdr:to>
      <xdr:col>20</xdr:col>
      <xdr:colOff>38100</xdr:colOff>
      <xdr:row>98</xdr:row>
      <xdr:rowOff>49175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40302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4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121965</xdr:rowOff>
    </xdr:from>
    <xdr:to>
      <xdr:col>15</xdr:col>
      <xdr:colOff>101600</xdr:colOff>
      <xdr:row>98</xdr:row>
      <xdr:rowOff>52115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43242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85992</xdr:rowOff>
    </xdr:from>
    <xdr:to>
      <xdr:col>10</xdr:col>
      <xdr:colOff>165100</xdr:colOff>
      <xdr:row>98</xdr:row>
      <xdr:rowOff>16142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102730</xdr:rowOff>
    </xdr:from>
    <xdr:to>
      <xdr:col>6</xdr:col>
      <xdr:colOff>38100</xdr:colOff>
      <xdr:row>98</xdr:row>
      <xdr:rowOff>32880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24007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39154</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2570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87831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91794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159804</xdr:rowOff>
    </xdr:from>
    <xdr:to>
      <xdr:col>36</xdr:col>
      <xdr:colOff>165100</xdr:colOff>
      <xdr:row>39</xdr:row>
      <xdr:rowOff>89954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81081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6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133817</xdr:rowOff>
    </xdr:from>
    <xdr:to>
      <xdr:col>55</xdr:col>
      <xdr:colOff>0</xdr:colOff>
      <xdr:row>58</xdr:row>
      <xdr:rowOff>141116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7917"/>
          <a:ext cx="8382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140250</xdr:rowOff>
    </xdr:from>
    <xdr:to>
      <xdr:col>50</xdr:col>
      <xdr:colOff>114300</xdr:colOff>
      <xdr:row>58</xdr:row>
      <xdr:rowOff>141116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4350"/>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140250</xdr:rowOff>
    </xdr:from>
    <xdr:to>
      <xdr:col>45</xdr:col>
      <xdr:colOff>177800</xdr:colOff>
      <xdr:row>58</xdr:row>
      <xdr:rowOff>150124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84350"/>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139280</xdr:rowOff>
    </xdr:from>
    <xdr:to>
      <xdr:col>41</xdr:col>
      <xdr:colOff>50800</xdr:colOff>
      <xdr:row>58</xdr:row>
      <xdr:rowOff>150124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3380"/>
          <a:ext cx="8890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11004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83017</xdr:rowOff>
    </xdr:from>
    <xdr:to>
      <xdr:col>55</xdr:col>
      <xdr:colOff>50800</xdr:colOff>
      <xdr:row>59</xdr:row>
      <xdr:rowOff>13167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105894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90316</xdr:rowOff>
    </xdr:from>
    <xdr:to>
      <xdr:col>50</xdr:col>
      <xdr:colOff>165100</xdr:colOff>
      <xdr:row>59</xdr:row>
      <xdr:rowOff>20466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36993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0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89450</xdr:rowOff>
    </xdr:from>
    <xdr:to>
      <xdr:col>46</xdr:col>
      <xdr:colOff>38100</xdr:colOff>
      <xdr:row>59</xdr:row>
      <xdr:rowOff>19600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36127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0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99324</xdr:rowOff>
    </xdr:from>
    <xdr:to>
      <xdr:col>41</xdr:col>
      <xdr:colOff>101600</xdr:colOff>
      <xdr:row>59</xdr:row>
      <xdr:rowOff>29474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20601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88480</xdr:rowOff>
    </xdr:from>
    <xdr:to>
      <xdr:col>36</xdr:col>
      <xdr:colOff>165100</xdr:colOff>
      <xdr:row>59</xdr:row>
      <xdr:rowOff>18630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35157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0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100292</xdr:rowOff>
    </xdr:from>
    <xdr:to>
      <xdr:col>55</xdr:col>
      <xdr:colOff>0</xdr:colOff>
      <xdr:row>78</xdr:row>
      <xdr:rowOff>105228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3392"/>
          <a:ext cx="8382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153636</xdr:rowOff>
    </xdr:from>
    <xdr:to>
      <xdr:col>50</xdr:col>
      <xdr:colOff>114300</xdr:colOff>
      <xdr:row>78</xdr:row>
      <xdr:rowOff>100292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55286"/>
          <a:ext cx="889000" cy="1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153636</xdr:rowOff>
    </xdr:from>
    <xdr:to>
      <xdr:col>45</xdr:col>
      <xdr:colOff>177800</xdr:colOff>
      <xdr:row>78</xdr:row>
      <xdr:rowOff>101605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55286"/>
          <a:ext cx="889000" cy="1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79546</xdr:rowOff>
    </xdr:from>
    <xdr:to>
      <xdr:col>41</xdr:col>
      <xdr:colOff>50800</xdr:colOff>
      <xdr:row>78</xdr:row>
      <xdr:rowOff>101605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52646"/>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148494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54428</xdr:rowOff>
    </xdr:from>
    <xdr:to>
      <xdr:col>55</xdr:col>
      <xdr:colOff>50800</xdr:colOff>
      <xdr:row>78</xdr:row>
      <xdr:rowOff>156028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49492</xdr:rowOff>
    </xdr:from>
    <xdr:to>
      <xdr:col>50</xdr:col>
      <xdr:colOff>165100</xdr:colOff>
      <xdr:row>78</xdr:row>
      <xdr:rowOff>151092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142219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102836</xdr:rowOff>
    </xdr:from>
    <xdr:to>
      <xdr:col>46</xdr:col>
      <xdr:colOff>38100</xdr:colOff>
      <xdr:row>78</xdr:row>
      <xdr:rowOff>32986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0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49513</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50805</xdr:rowOff>
    </xdr:from>
    <xdr:to>
      <xdr:col>41</xdr:col>
      <xdr:colOff>101600</xdr:colOff>
      <xdr:row>78</xdr:row>
      <xdr:rowOff>152405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143532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28746</xdr:rowOff>
    </xdr:from>
    <xdr:to>
      <xdr:col>36</xdr:col>
      <xdr:colOff>165100</xdr:colOff>
      <xdr:row>78</xdr:row>
      <xdr:rowOff>130346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146873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4535</xdr:rowOff>
    </xdr:from>
    <xdr:to>
      <xdr:col>55</xdr:col>
      <xdr:colOff>0</xdr:colOff>
      <xdr:row>99</xdr:row>
      <xdr:rowOff>13731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78085"/>
          <a:ext cx="838200" cy="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4535</xdr:rowOff>
    </xdr:from>
    <xdr:to>
      <xdr:col>50</xdr:col>
      <xdr:colOff>114300</xdr:colOff>
      <xdr:row>99</xdr:row>
      <xdr:rowOff>19537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78085"/>
          <a:ext cx="889000" cy="1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9770</xdr:rowOff>
    </xdr:from>
    <xdr:to>
      <xdr:col>45</xdr:col>
      <xdr:colOff>177800</xdr:colOff>
      <xdr:row>99</xdr:row>
      <xdr:rowOff>19537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83320"/>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9770</xdr:rowOff>
    </xdr:from>
    <xdr:to>
      <xdr:col>41</xdr:col>
      <xdr:colOff>50800</xdr:colOff>
      <xdr:row>99</xdr:row>
      <xdr:rowOff>14309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83320"/>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5148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19690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134381</xdr:rowOff>
    </xdr:from>
    <xdr:to>
      <xdr:col>55</xdr:col>
      <xdr:colOff>50800</xdr:colOff>
      <xdr:row>99</xdr:row>
      <xdr:rowOff>64531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49308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5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125185</xdr:rowOff>
    </xdr:from>
    <xdr:to>
      <xdr:col>50</xdr:col>
      <xdr:colOff>165100</xdr:colOff>
      <xdr:row>99</xdr:row>
      <xdr:rowOff>55335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46462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140187</xdr:rowOff>
    </xdr:from>
    <xdr:to>
      <xdr:col>46</xdr:col>
      <xdr:colOff>38100</xdr:colOff>
      <xdr:row>99</xdr:row>
      <xdr:rowOff>70337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61464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3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130420</xdr:rowOff>
    </xdr:from>
    <xdr:to>
      <xdr:col>41</xdr:col>
      <xdr:colOff>101600</xdr:colOff>
      <xdr:row>99</xdr:row>
      <xdr:rowOff>60570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51697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134959</xdr:rowOff>
    </xdr:from>
    <xdr:to>
      <xdr:col>36</xdr:col>
      <xdr:colOff>165100</xdr:colOff>
      <xdr:row>99</xdr:row>
      <xdr:rowOff>65109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56236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2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118289</xdr:rowOff>
    </xdr:from>
    <xdr:to>
      <xdr:col>85</xdr:col>
      <xdr:colOff>127000</xdr:colOff>
      <xdr:row>37</xdr:row>
      <xdr:rowOff>134040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61939"/>
          <a:ext cx="8382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126862</xdr:rowOff>
    </xdr:from>
    <xdr:to>
      <xdr:col>81</xdr:col>
      <xdr:colOff>50800</xdr:colOff>
      <xdr:row>37</xdr:row>
      <xdr:rowOff>134040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7051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96326</xdr:rowOff>
    </xdr:from>
    <xdr:to>
      <xdr:col>76</xdr:col>
      <xdr:colOff>114300</xdr:colOff>
      <xdr:row>37</xdr:row>
      <xdr:rowOff>126862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39976"/>
          <a:ext cx="8890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96326</xdr:rowOff>
    </xdr:from>
    <xdr:to>
      <xdr:col>71</xdr:col>
      <xdr:colOff>177800</xdr:colOff>
      <xdr:row>37</xdr:row>
      <xdr:rowOff>101890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39976"/>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60897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67489</xdr:rowOff>
    </xdr:from>
    <xdr:to>
      <xdr:col>85</xdr:col>
      <xdr:colOff>177800</xdr:colOff>
      <xdr:row>37</xdr:row>
      <xdr:rowOff>169089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45916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8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83240</xdr:rowOff>
    </xdr:from>
    <xdr:to>
      <xdr:col>81</xdr:col>
      <xdr:colOff>101600</xdr:colOff>
      <xdr:row>38</xdr:row>
      <xdr:rowOff>13390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2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1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76062</xdr:rowOff>
    </xdr:from>
    <xdr:to>
      <xdr:col>76</xdr:col>
      <xdr:colOff>165100</xdr:colOff>
      <xdr:row>38</xdr:row>
      <xdr:rowOff>6212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1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168789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1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45526</xdr:rowOff>
    </xdr:from>
    <xdr:to>
      <xdr:col>72</xdr:col>
      <xdr:colOff>38100</xdr:colOff>
      <xdr:row>37</xdr:row>
      <xdr:rowOff>147126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138252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51090</xdr:rowOff>
    </xdr:from>
    <xdr:to>
      <xdr:col>67</xdr:col>
      <xdr:colOff>101600</xdr:colOff>
      <xdr:row>37</xdr:row>
      <xdr:rowOff>152690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143817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111447</xdr:rowOff>
    </xdr:from>
    <xdr:to>
      <xdr:col>85</xdr:col>
      <xdr:colOff>127000</xdr:colOff>
      <xdr:row>58</xdr:row>
      <xdr:rowOff>118595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55547"/>
          <a:ext cx="8382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118595</xdr:rowOff>
    </xdr:from>
    <xdr:to>
      <xdr:col>81</xdr:col>
      <xdr:colOff>50800</xdr:colOff>
      <xdr:row>58</xdr:row>
      <xdr:rowOff>164158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62695"/>
          <a:ext cx="889000" cy="4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141739</xdr:rowOff>
    </xdr:from>
    <xdr:to>
      <xdr:col>76</xdr:col>
      <xdr:colOff>114300</xdr:colOff>
      <xdr:row>58</xdr:row>
      <xdr:rowOff>164158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85839"/>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141739</xdr:rowOff>
    </xdr:from>
    <xdr:to>
      <xdr:col>71</xdr:col>
      <xdr:colOff>177800</xdr:colOff>
      <xdr:row>58</xdr:row>
      <xdr:rowOff>144509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85839"/>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60647</xdr:rowOff>
    </xdr:from>
    <xdr:to>
      <xdr:col>85</xdr:col>
      <xdr:colOff>177800</xdr:colOff>
      <xdr:row>58</xdr:row>
      <xdr:rowOff>162247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67795</xdr:rowOff>
    </xdr:from>
    <xdr:to>
      <xdr:col>81</xdr:col>
      <xdr:colOff>101600</xdr:colOff>
      <xdr:row>58</xdr:row>
      <xdr:rowOff>169395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160522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0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113358</xdr:rowOff>
    </xdr:from>
    <xdr:to>
      <xdr:col>76</xdr:col>
      <xdr:colOff>165100</xdr:colOff>
      <xdr:row>59</xdr:row>
      <xdr:rowOff>43508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34635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5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90939</xdr:rowOff>
    </xdr:from>
    <xdr:to>
      <xdr:col>72</xdr:col>
      <xdr:colOff>38100</xdr:colOff>
      <xdr:row>59</xdr:row>
      <xdr:rowOff>21089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12216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2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93709</xdr:rowOff>
    </xdr:from>
    <xdr:to>
      <xdr:col>67</xdr:col>
      <xdr:colOff>101600</xdr:colOff>
      <xdr:row>59</xdr:row>
      <xdr:rowOff>23859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14986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161226</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34326"/>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161226</xdr:rowOff>
    </xdr:from>
    <xdr:to>
      <xdr:col>71</xdr:col>
      <xdr:colOff>177800</xdr:colOff>
      <xdr:row>79</xdr:row>
      <xdr:rowOff>4308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34326"/>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110426</xdr:rowOff>
    </xdr:from>
    <xdr:to>
      <xdr:col>72</xdr:col>
      <xdr:colOff>38100</xdr:colOff>
      <xdr:row>79</xdr:row>
      <xdr:rowOff>40576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31703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124958</xdr:rowOff>
    </xdr:from>
    <xdr:to>
      <xdr:col>67</xdr:col>
      <xdr:colOff>101600</xdr:colOff>
      <xdr:row>79</xdr:row>
      <xdr:rowOff>55108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46235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59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86872</xdr:rowOff>
    </xdr:from>
    <xdr:to>
      <xdr:col>85</xdr:col>
      <xdr:colOff>127000</xdr:colOff>
      <xdr:row>98</xdr:row>
      <xdr:rowOff>89799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88972"/>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89799</xdr:rowOff>
    </xdr:from>
    <xdr:to>
      <xdr:col>81</xdr:col>
      <xdr:colOff>50800</xdr:colOff>
      <xdr:row>98</xdr:row>
      <xdr:rowOff>98578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91899"/>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98578</xdr:rowOff>
    </xdr:from>
    <xdr:to>
      <xdr:col>76</xdr:col>
      <xdr:colOff>114300</xdr:colOff>
      <xdr:row>98</xdr:row>
      <xdr:rowOff>116656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0067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116656</xdr:rowOff>
    </xdr:from>
    <xdr:to>
      <xdr:col>71</xdr:col>
      <xdr:colOff>177800</xdr:colOff>
      <xdr:row>98</xdr:row>
      <xdr:rowOff>143249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1875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36072</xdr:rowOff>
    </xdr:from>
    <xdr:to>
      <xdr:col>85</xdr:col>
      <xdr:colOff>177800</xdr:colOff>
      <xdr:row>98</xdr:row>
      <xdr:rowOff>137672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14499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38999</xdr:rowOff>
    </xdr:from>
    <xdr:to>
      <xdr:col>81</xdr:col>
      <xdr:colOff>101600</xdr:colOff>
      <xdr:row>98</xdr:row>
      <xdr:rowOff>140599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131726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47778</xdr:rowOff>
    </xdr:from>
    <xdr:to>
      <xdr:col>76</xdr:col>
      <xdr:colOff>165100</xdr:colOff>
      <xdr:row>98</xdr:row>
      <xdr:rowOff>149378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140505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65856</xdr:rowOff>
    </xdr:from>
    <xdr:to>
      <xdr:col>72</xdr:col>
      <xdr:colOff>38100</xdr:colOff>
      <xdr:row>98</xdr:row>
      <xdr:rowOff>167456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158583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92449</xdr:rowOff>
    </xdr:from>
    <xdr:to>
      <xdr:col>67</xdr:col>
      <xdr:colOff>101600</xdr:colOff>
      <xdr:row>99</xdr:row>
      <xdr:rowOff>22599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13726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8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109955</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25055"/>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59155</xdr:rowOff>
    </xdr:from>
    <xdr:to>
      <xdr:col>98</xdr:col>
      <xdr:colOff>38100</xdr:colOff>
      <xdr:row>38</xdr:row>
      <xdr:rowOff>160755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5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5832</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3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900,356</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25,563</a:t>
          </a:r>
          <a:r>
            <a:rPr kumimoji="1" lang="ja-JP" altLang="ja-JP" sz="1100">
              <a:solidFill>
                <a:sysClr val="windowText" lastClr="000000"/>
              </a:solidFill>
              <a:effectLst/>
              <a:latin typeface="+mn-lt"/>
              <a:ea typeface="+mn-ea"/>
              <a:cs typeface="+mn-cs"/>
            </a:rPr>
            <a:t>円の減少、特に増加となったのは教育費、</a:t>
          </a:r>
          <a:r>
            <a:rPr kumimoji="1" lang="ja-JP" altLang="en-US" sz="1100">
              <a:solidFill>
                <a:sysClr val="windowText" lastClr="000000"/>
              </a:solidFill>
              <a:effectLst/>
              <a:latin typeface="+mn-lt"/>
              <a:ea typeface="+mn-ea"/>
              <a:cs typeface="+mn-cs"/>
            </a:rPr>
            <a:t>農林水産業費、衛生費</a:t>
          </a:r>
          <a:r>
            <a:rPr kumimoji="1" lang="ja-JP" altLang="ja-JP" sz="1100">
              <a:solidFill>
                <a:sysClr val="windowText" lastClr="000000"/>
              </a:solidFill>
              <a:effectLst/>
              <a:latin typeface="+mn-lt"/>
              <a:ea typeface="+mn-ea"/>
              <a:cs typeface="+mn-cs"/>
            </a:rPr>
            <a:t>で、その他についてはわずかな動きとなった。類似団体平均との比較は、農林水産業費以外で低い金額となっている。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総務費は、住民一人当たり</a:t>
          </a:r>
          <a:r>
            <a:rPr lang="en-US" altLang="ja-JP" sz="1100">
              <a:solidFill>
                <a:sysClr val="windowText" lastClr="000000"/>
              </a:solidFill>
              <a:effectLst/>
              <a:latin typeface="+mn-lt"/>
              <a:ea typeface="+mn-ea"/>
              <a:cs typeface="+mn-cs"/>
            </a:rPr>
            <a:t>176,975</a:t>
          </a:r>
          <a:r>
            <a:rPr lang="ja-JP" altLang="ja-JP" sz="1100">
              <a:solidFill>
                <a:sysClr val="windowText" lastClr="000000"/>
              </a:solidFill>
              <a:effectLst/>
              <a:latin typeface="+mn-lt"/>
              <a:ea typeface="+mn-ea"/>
              <a:cs typeface="+mn-cs"/>
            </a:rPr>
            <a:t>円で前年度比</a:t>
          </a:r>
          <a:r>
            <a:rPr lang="en-US" altLang="ja-JP" sz="1100">
              <a:solidFill>
                <a:sysClr val="windowText" lastClr="000000"/>
              </a:solidFill>
              <a:effectLst/>
              <a:latin typeface="+mn-lt"/>
              <a:ea typeface="+mn-ea"/>
              <a:cs typeface="+mn-cs"/>
            </a:rPr>
            <a:t>37,007</a:t>
          </a:r>
          <a:r>
            <a:rPr lang="ja-JP" altLang="ja-JP" sz="1100">
              <a:solidFill>
                <a:sysClr val="windowText" lastClr="000000"/>
              </a:solidFill>
              <a:effectLst/>
              <a:latin typeface="+mn-lt"/>
              <a:ea typeface="+mn-ea"/>
              <a:cs typeface="+mn-cs"/>
            </a:rPr>
            <a:t>円の減少となり、類似団体平均との比較では</a:t>
          </a:r>
          <a:r>
            <a:rPr lang="en-US" altLang="ja-JP" sz="1100">
              <a:solidFill>
                <a:sysClr val="windowText" lastClr="000000"/>
              </a:solidFill>
              <a:effectLst/>
              <a:latin typeface="+mn-lt"/>
              <a:ea typeface="+mn-ea"/>
              <a:cs typeface="+mn-cs"/>
            </a:rPr>
            <a:t>259,342</a:t>
          </a:r>
          <a:r>
            <a:rPr lang="ja-JP" altLang="ja-JP" sz="1100">
              <a:solidFill>
                <a:sysClr val="windowText" lastClr="000000"/>
              </a:solidFill>
              <a:effectLst/>
              <a:latin typeface="+mn-lt"/>
              <a:ea typeface="+mn-ea"/>
              <a:cs typeface="+mn-cs"/>
            </a:rPr>
            <a:t>円下回っている。これは前年度の</a:t>
          </a:r>
          <a:r>
            <a:rPr lang="ja-JP" altLang="en-US" sz="1100">
              <a:solidFill>
                <a:sysClr val="windowText" lastClr="000000"/>
              </a:solidFill>
              <a:effectLst/>
              <a:latin typeface="+mn-lt"/>
              <a:ea typeface="+mn-ea"/>
              <a:cs typeface="+mn-cs"/>
            </a:rPr>
            <a:t>感染症対策事業（物価高騰等対策応援事業）や積立金の減少</a:t>
          </a:r>
          <a:r>
            <a:rPr lang="ja-JP" altLang="ja-JP" sz="1100">
              <a:solidFill>
                <a:sysClr val="windowText" lastClr="000000"/>
              </a:solidFill>
              <a:effectLst/>
              <a:latin typeface="+mn-lt"/>
              <a:ea typeface="+mn-ea"/>
              <a:cs typeface="+mn-cs"/>
            </a:rPr>
            <a:t>が主な要因である。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民生費は、住民一人当たり</a:t>
          </a:r>
          <a:r>
            <a:rPr lang="en-US" altLang="ja-JP" sz="1100">
              <a:solidFill>
                <a:sysClr val="windowText" lastClr="000000"/>
              </a:solidFill>
              <a:effectLst/>
              <a:latin typeface="+mn-lt"/>
              <a:ea typeface="+mn-ea"/>
              <a:cs typeface="+mn-cs"/>
            </a:rPr>
            <a:t>188,446</a:t>
          </a:r>
          <a:r>
            <a:rPr lang="ja-JP" altLang="ja-JP" sz="1100">
              <a:solidFill>
                <a:sysClr val="windowText" lastClr="000000"/>
              </a:solidFill>
              <a:effectLst/>
              <a:latin typeface="+mn-lt"/>
              <a:ea typeface="+mn-ea"/>
              <a:cs typeface="+mn-cs"/>
            </a:rPr>
            <a:t>円で前年度比</a:t>
          </a:r>
          <a:r>
            <a:rPr lang="en-US" altLang="ja-JP" sz="1100">
              <a:solidFill>
                <a:sysClr val="windowText" lastClr="000000"/>
              </a:solidFill>
              <a:effectLst/>
              <a:latin typeface="+mn-lt"/>
              <a:ea typeface="+mn-ea"/>
              <a:cs typeface="+mn-cs"/>
            </a:rPr>
            <a:t>490</a:t>
          </a:r>
          <a:r>
            <a:rPr lang="ja-JP" altLang="ja-JP" sz="1100">
              <a:solidFill>
                <a:sysClr val="windowText" lastClr="000000"/>
              </a:solidFill>
              <a:effectLst/>
              <a:latin typeface="+mn-lt"/>
              <a:ea typeface="+mn-ea"/>
              <a:cs typeface="+mn-cs"/>
            </a:rPr>
            <a:t>円の</a:t>
          </a:r>
          <a:r>
            <a:rPr lang="ja-JP" altLang="en-US" sz="1100">
              <a:solidFill>
                <a:sysClr val="windowText" lastClr="000000"/>
              </a:solidFill>
              <a:effectLst/>
              <a:latin typeface="+mn-lt"/>
              <a:ea typeface="+mn-ea"/>
              <a:cs typeface="+mn-cs"/>
            </a:rPr>
            <a:t>増額</a:t>
          </a:r>
          <a:r>
            <a:rPr lang="ja-JP" altLang="ja-JP" sz="1100">
              <a:solidFill>
                <a:sysClr val="windowText" lastClr="000000"/>
              </a:solidFill>
              <a:effectLst/>
              <a:latin typeface="+mn-lt"/>
              <a:ea typeface="+mn-ea"/>
              <a:cs typeface="+mn-cs"/>
            </a:rPr>
            <a:t>となり、類似団体平均との比較では</a:t>
          </a:r>
          <a:r>
            <a:rPr lang="en-US" altLang="ja-JP" sz="1100">
              <a:solidFill>
                <a:sysClr val="windowText" lastClr="000000"/>
              </a:solidFill>
              <a:effectLst/>
              <a:latin typeface="+mn-lt"/>
              <a:ea typeface="+mn-ea"/>
              <a:cs typeface="+mn-cs"/>
            </a:rPr>
            <a:t>91,824</a:t>
          </a:r>
          <a:r>
            <a:rPr lang="ja-JP" altLang="ja-JP" sz="1100">
              <a:solidFill>
                <a:sysClr val="windowText" lastClr="000000"/>
              </a:solidFill>
              <a:effectLst/>
              <a:latin typeface="+mn-lt"/>
              <a:ea typeface="+mn-ea"/>
              <a:cs typeface="+mn-cs"/>
            </a:rPr>
            <a:t>円下回っている。これは</a:t>
          </a:r>
          <a:r>
            <a:rPr lang="ja-JP" altLang="en-US" sz="1100">
              <a:solidFill>
                <a:sysClr val="windowText" lastClr="000000"/>
              </a:solidFill>
              <a:effectLst/>
              <a:latin typeface="+mn-lt"/>
              <a:ea typeface="+mn-ea"/>
              <a:cs typeface="+mn-cs"/>
            </a:rPr>
            <a:t>低所得世帯支援給付金事業</a:t>
          </a:r>
          <a:r>
            <a:rPr lang="ja-JP" altLang="ja-JP" sz="1100">
              <a:solidFill>
                <a:sysClr val="windowText" lastClr="000000"/>
              </a:solidFill>
              <a:effectLst/>
              <a:latin typeface="+mn-lt"/>
              <a:ea typeface="+mn-ea"/>
              <a:cs typeface="+mn-cs"/>
            </a:rPr>
            <a:t>によることが主な要因である。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衛生費は、住民一人当たり</a:t>
          </a:r>
          <a:r>
            <a:rPr lang="en-US" altLang="ja-JP" sz="1100">
              <a:solidFill>
                <a:sysClr val="windowText" lastClr="000000"/>
              </a:solidFill>
              <a:effectLst/>
              <a:latin typeface="+mn-lt"/>
              <a:ea typeface="+mn-ea"/>
              <a:cs typeface="+mn-cs"/>
            </a:rPr>
            <a:t>68,869</a:t>
          </a:r>
          <a:r>
            <a:rPr lang="ja-JP" altLang="ja-JP" sz="1100">
              <a:solidFill>
                <a:sysClr val="windowText" lastClr="000000"/>
              </a:solidFill>
              <a:effectLst/>
              <a:latin typeface="+mn-lt"/>
              <a:ea typeface="+mn-ea"/>
              <a:cs typeface="+mn-cs"/>
            </a:rPr>
            <a:t>円で前年度比</a:t>
          </a:r>
          <a:r>
            <a:rPr lang="en-US" altLang="ja-JP" sz="1100">
              <a:solidFill>
                <a:sysClr val="windowText" lastClr="000000"/>
              </a:solidFill>
              <a:effectLst/>
              <a:latin typeface="+mn-lt"/>
              <a:ea typeface="+mn-ea"/>
              <a:cs typeface="+mn-cs"/>
            </a:rPr>
            <a:t>7,047</a:t>
          </a:r>
          <a:r>
            <a:rPr lang="ja-JP" altLang="ja-JP" sz="1100">
              <a:solidFill>
                <a:sysClr val="windowText" lastClr="000000"/>
              </a:solidFill>
              <a:effectLst/>
              <a:latin typeface="+mn-lt"/>
              <a:ea typeface="+mn-ea"/>
              <a:cs typeface="+mn-cs"/>
            </a:rPr>
            <a:t>円の増額となり、類似団体平均との比較では</a:t>
          </a:r>
          <a:r>
            <a:rPr lang="en-US" altLang="ja-JP" sz="1100">
              <a:solidFill>
                <a:sysClr val="windowText" lastClr="000000"/>
              </a:solidFill>
              <a:effectLst/>
              <a:latin typeface="+mn-lt"/>
              <a:ea typeface="+mn-ea"/>
              <a:cs typeface="+mn-cs"/>
            </a:rPr>
            <a:t>87,352</a:t>
          </a:r>
          <a:r>
            <a:rPr lang="ja-JP" altLang="ja-JP" sz="1100">
              <a:solidFill>
                <a:sysClr val="windowText" lastClr="000000"/>
              </a:solidFill>
              <a:effectLst/>
              <a:latin typeface="+mn-lt"/>
              <a:ea typeface="+mn-ea"/>
              <a:cs typeface="+mn-cs"/>
            </a:rPr>
            <a:t>円下回っている。これは</a:t>
          </a:r>
          <a:r>
            <a:rPr lang="ja-JP" altLang="en-US" sz="1100">
              <a:solidFill>
                <a:sysClr val="windowText" lastClr="000000"/>
              </a:solidFill>
              <a:effectLst/>
              <a:latin typeface="+mn-lt"/>
              <a:ea typeface="+mn-ea"/>
              <a:cs typeface="+mn-cs"/>
            </a:rPr>
            <a:t>家庭ごみ処理事業や水をきれいにする特別会計</a:t>
          </a:r>
          <a:r>
            <a:rPr lang="ja-JP" altLang="ja-JP" sz="110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繰出金で</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、新型コロナウイルスワクチン接種事業など</a:t>
          </a:r>
          <a:r>
            <a:rPr kumimoji="1" lang="ja-JP" altLang="en-US" sz="1100">
              <a:solidFill>
                <a:sysClr val="windowText" lastClr="000000"/>
              </a:solidFill>
              <a:effectLst/>
              <a:latin typeface="+mn-lt"/>
              <a:ea typeface="+mn-ea"/>
              <a:cs typeface="+mn-cs"/>
            </a:rPr>
            <a:t>の減額</a:t>
          </a:r>
          <a:r>
            <a:rPr kumimoji="1" lang="ja-JP" altLang="ja-JP" sz="1100">
              <a:solidFill>
                <a:sysClr val="windowText" lastClr="000000"/>
              </a:solidFill>
              <a:effectLst/>
              <a:latin typeface="+mn-lt"/>
              <a:ea typeface="+mn-ea"/>
              <a:cs typeface="+mn-cs"/>
            </a:rPr>
            <a:t>による</a:t>
          </a:r>
          <a:r>
            <a:rPr lang="ja-JP" altLang="ja-JP" sz="1100">
              <a:solidFill>
                <a:sysClr val="windowText" lastClr="000000"/>
              </a:solidFill>
              <a:effectLst/>
              <a:latin typeface="+mn-lt"/>
              <a:ea typeface="+mn-ea"/>
              <a:cs typeface="+mn-cs"/>
            </a:rPr>
            <a:t>ことが主な要因である。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農林水産業費は、住民一人当たり</a:t>
          </a:r>
          <a:r>
            <a:rPr kumimoji="1" lang="en-US" altLang="ja-JP" sz="1100">
              <a:solidFill>
                <a:sysClr val="windowText" lastClr="000000"/>
              </a:solidFill>
              <a:effectLst/>
              <a:latin typeface="+mn-lt"/>
              <a:ea typeface="+mn-ea"/>
              <a:cs typeface="+mn-cs"/>
            </a:rPr>
            <a:t>125,404</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6,705</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となり、類似団体平均との比較では</a:t>
          </a:r>
          <a:r>
            <a:rPr kumimoji="1" lang="en-US" altLang="ja-JP" sz="1100">
              <a:solidFill>
                <a:sysClr val="windowText" lastClr="000000"/>
              </a:solidFill>
              <a:effectLst/>
              <a:latin typeface="+mn-lt"/>
              <a:ea typeface="+mn-ea"/>
              <a:cs typeface="+mn-cs"/>
            </a:rPr>
            <a:t>13,541</a:t>
          </a:r>
          <a:r>
            <a:rPr kumimoji="1" lang="ja-JP" altLang="ja-JP" sz="1100">
              <a:solidFill>
                <a:sysClr val="windowText" lastClr="000000"/>
              </a:solidFill>
              <a:effectLst/>
              <a:latin typeface="+mn-lt"/>
              <a:ea typeface="+mn-ea"/>
              <a:cs typeface="+mn-cs"/>
            </a:rPr>
            <a:t>円上回っている。これは</a:t>
          </a:r>
          <a:r>
            <a:rPr kumimoji="1" lang="ja-JP" altLang="en-US" sz="1100">
              <a:solidFill>
                <a:sysClr val="windowText" lastClr="000000"/>
              </a:solidFill>
              <a:effectLst/>
              <a:latin typeface="+mn-lt"/>
              <a:ea typeface="+mn-ea"/>
              <a:cs typeface="+mn-cs"/>
            </a:rPr>
            <a:t>農地中間管理機構関連農地整備事業による増額、水をきれいにする特別会計の</a:t>
          </a:r>
          <a:r>
            <a:rPr kumimoji="1" lang="ja-JP" altLang="ja-JP" sz="1100">
              <a:solidFill>
                <a:sysClr val="windowText" lastClr="000000"/>
              </a:solidFill>
              <a:effectLst/>
              <a:latin typeface="+mn-lt"/>
              <a:ea typeface="+mn-ea"/>
              <a:cs typeface="+mn-cs"/>
            </a:rPr>
            <a:t>減額に</a:t>
          </a:r>
          <a:r>
            <a:rPr kumimoji="1" lang="ja-JP" altLang="en-US" sz="1100">
              <a:solidFill>
                <a:sysClr val="windowText" lastClr="000000"/>
              </a:solidFill>
              <a:effectLst/>
              <a:latin typeface="+mn-lt"/>
              <a:ea typeface="+mn-ea"/>
              <a:cs typeface="+mn-cs"/>
            </a:rPr>
            <a:t>よる</a:t>
          </a:r>
          <a:r>
            <a:rPr kumimoji="1" lang="ja-JP" altLang="ja-JP" sz="1100">
              <a:solidFill>
                <a:sysClr val="windowText" lastClr="000000"/>
              </a:solidFill>
              <a:effectLst/>
              <a:latin typeface="+mn-lt"/>
              <a:ea typeface="+mn-ea"/>
              <a:cs typeface="+mn-cs"/>
            </a:rPr>
            <a:t>ことが主な要因である。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商工費は、住民一人当たり</a:t>
          </a:r>
          <a:r>
            <a:rPr kumimoji="1" lang="en-US" altLang="ja-JP" sz="1100">
              <a:solidFill>
                <a:sysClr val="windowText" lastClr="000000"/>
              </a:solidFill>
              <a:effectLst/>
              <a:latin typeface="+mn-lt"/>
              <a:ea typeface="+mn-ea"/>
              <a:cs typeface="+mn-cs"/>
            </a:rPr>
            <a:t>37,700</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で前年度比</a:t>
          </a:r>
          <a:r>
            <a:rPr kumimoji="1" lang="en-US" altLang="ja-JP" sz="1100">
              <a:solidFill>
                <a:sysClr val="windowText" lastClr="000000"/>
              </a:solidFill>
              <a:effectLst/>
              <a:latin typeface="+mn-lt"/>
              <a:ea typeface="+mn-ea"/>
              <a:cs typeface="+mn-cs"/>
            </a:rPr>
            <a:t>5,398</a:t>
          </a:r>
          <a:r>
            <a:rPr kumimoji="1" lang="ja-JP" altLang="ja-JP" sz="1100">
              <a:solidFill>
                <a:sysClr val="windowText" lastClr="000000"/>
              </a:solidFill>
              <a:effectLst/>
              <a:latin typeface="+mn-lt"/>
              <a:ea typeface="+mn-ea"/>
              <a:cs typeface="+mn-cs"/>
            </a:rPr>
            <a:t>円の減額となり、類似団体平均との比較でも</a:t>
          </a:r>
          <a:r>
            <a:rPr kumimoji="1" lang="en-US" altLang="ja-JP" sz="1100">
              <a:solidFill>
                <a:sysClr val="windowText" lastClr="000000"/>
              </a:solidFill>
              <a:effectLst/>
              <a:latin typeface="+mn-lt"/>
              <a:ea typeface="+mn-ea"/>
              <a:cs typeface="+mn-cs"/>
            </a:rPr>
            <a:t>51,754</a:t>
          </a:r>
          <a:r>
            <a:rPr kumimoji="1" lang="ja-JP" altLang="ja-JP" sz="1100">
              <a:solidFill>
                <a:sysClr val="windowText" lastClr="000000"/>
              </a:solidFill>
              <a:effectLst/>
              <a:latin typeface="+mn-lt"/>
              <a:ea typeface="+mn-ea"/>
              <a:cs typeface="+mn-cs"/>
            </a:rPr>
            <a:t>円下回っている。これは観光交流館整備事業による減額</a:t>
          </a:r>
          <a:r>
            <a:rPr kumimoji="1" lang="ja-JP" altLang="en-US" sz="1100">
              <a:solidFill>
                <a:sysClr val="windowText" lastClr="000000"/>
              </a:solidFill>
              <a:effectLst/>
              <a:latin typeface="+mn-lt"/>
              <a:ea typeface="+mn-ea"/>
              <a:cs typeface="+mn-cs"/>
            </a:rPr>
            <a:t>、先導的官民連兼支援事業の増額</a:t>
          </a:r>
          <a:r>
            <a:rPr kumimoji="1" lang="ja-JP" altLang="ja-JP" sz="1100">
              <a:solidFill>
                <a:sysClr val="windowText" lastClr="000000"/>
              </a:solidFill>
              <a:effectLst/>
              <a:latin typeface="+mn-lt"/>
              <a:ea typeface="+mn-ea"/>
              <a:cs typeface="+mn-cs"/>
            </a:rPr>
            <a:t>が主な要因である。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年度は投資的経費は減少となり、</a:t>
          </a:r>
          <a:r>
            <a:rPr kumimoji="1" lang="ja-JP" altLang="en-US" sz="1100">
              <a:solidFill>
                <a:sysClr val="windowText" lastClr="000000"/>
              </a:solidFill>
              <a:effectLst/>
              <a:latin typeface="+mn-lt"/>
              <a:ea typeface="+mn-ea"/>
              <a:cs typeface="+mn-cs"/>
            </a:rPr>
            <a:t>人件費や物件費、維持補修費で増加した。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a:t>
          </a:r>
          <a:r>
            <a:rPr kumimoji="1" lang="ja-JP" altLang="ja-JP" sz="1100">
              <a:solidFill>
                <a:sysClr val="windowText" lastClr="000000"/>
              </a:solidFill>
              <a:effectLst/>
              <a:latin typeface="+mn-lt"/>
              <a:ea typeface="+mn-ea"/>
              <a:cs typeface="+mn-cs"/>
            </a:rPr>
            <a:t>土地開発事業特別会計等への繰出金</a:t>
          </a:r>
          <a:r>
            <a:rPr kumimoji="1" lang="ja-JP" altLang="en-US" sz="1100">
              <a:solidFill>
                <a:sysClr val="windowText" lastClr="000000"/>
              </a:solidFill>
              <a:effectLst/>
              <a:latin typeface="+mn-lt"/>
              <a:ea typeface="+mn-ea"/>
              <a:cs typeface="+mn-cs"/>
            </a:rPr>
            <a:t>が減額</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質単年度収支は黒字となった。</a:t>
          </a:r>
          <a:r>
            <a:rPr kumimoji="1" lang="ja-JP" altLang="en-US" sz="1100">
              <a:solidFill>
                <a:sysClr val="windowText" lastClr="000000"/>
              </a:solidFill>
              <a:effectLst/>
              <a:latin typeface="+mn-lt"/>
              <a:ea typeface="+mn-ea"/>
              <a:cs typeface="+mn-cs"/>
            </a:rPr>
            <a:t>　</a:t>
          </a:r>
          <a:endParaRPr kumimoji="1" lang="en-US" altLang="ja-JP" sz="1100">
            <a:solidFill>
              <a:sysClr val="windowText" lastClr="000000"/>
            </a:solidFill>
            <a:effectLst/>
            <a:latin typeface="+mn-lt"/>
            <a:ea typeface="+mn-ea"/>
            <a:cs typeface="+mn-cs"/>
          </a:endParaRPr>
        </a:p>
        <a:p>
          <a:endParaRPr kumimoji="1" lang="en-US" altLang="ja-JP" sz="1100">
            <a:solidFill>
              <a:srgbClr val="FF0000"/>
            </a:solidFill>
            <a:effectLst/>
            <a:latin typeface="+mn-lt"/>
            <a:ea typeface="+mn-ea"/>
            <a:cs typeface="+mn-cs"/>
          </a:endParaRPr>
        </a:p>
        <a:p>
          <a:r>
            <a:rPr kumimoji="1" lang="ja-JP" altLang="ja-JP" sz="1100">
              <a:solidFill>
                <a:sysClr val="windowText" lastClr="000000"/>
              </a:solidFill>
              <a:effectLst/>
              <a:latin typeface="+mn-lt"/>
              <a:ea typeface="+mn-ea"/>
              <a:cs typeface="+mn-cs"/>
            </a:rPr>
            <a:t>　財政調整基金残高は、令和４年度</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しており、</a:t>
          </a:r>
          <a:r>
            <a:rPr kumimoji="1" lang="ja-JP" altLang="ja-JP" sz="1100">
              <a:solidFill>
                <a:sysClr val="windowText" lastClr="000000"/>
              </a:solidFill>
              <a:effectLst/>
              <a:latin typeface="+mn-lt"/>
              <a:ea typeface="+mn-ea"/>
              <a:cs typeface="+mn-cs"/>
            </a:rPr>
            <a:t>標準財政規模に占める割合は</a:t>
          </a:r>
          <a:r>
            <a:rPr kumimoji="1" lang="en-US" altLang="ja-JP" sz="1100">
              <a:solidFill>
                <a:sysClr val="windowText" lastClr="000000"/>
              </a:solidFill>
              <a:effectLst/>
              <a:latin typeface="+mn-lt"/>
              <a:ea typeface="+mn-ea"/>
              <a:cs typeface="+mn-cs"/>
            </a:rPr>
            <a:t>1.41</a:t>
          </a:r>
          <a:r>
            <a:rPr kumimoji="1" lang="ja-JP" altLang="ja-JP" sz="1100">
              <a:solidFill>
                <a:sysClr val="windowText" lastClr="000000"/>
              </a:solidFill>
              <a:effectLst/>
              <a:latin typeface="+mn-lt"/>
              <a:ea typeface="+mn-ea"/>
              <a:cs typeface="+mn-cs"/>
            </a:rPr>
            <a:t>ポイントと増加した。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全ての会計において黒字を維持しているが、一般会計については財政調整基金の取り崩し</a:t>
          </a:r>
          <a:r>
            <a:rPr kumimoji="1" lang="ja-JP" altLang="en-US" sz="1100">
              <a:solidFill>
                <a:sysClr val="windowText" lastClr="000000"/>
              </a:solidFill>
              <a:effectLst/>
              <a:latin typeface="+mn-lt"/>
              <a:ea typeface="+mn-ea"/>
              <a:cs typeface="+mn-cs"/>
            </a:rPr>
            <a:t>や事業の実施年度の平準化など</a:t>
          </a:r>
          <a:r>
            <a:rPr kumimoji="1" lang="ja-JP" altLang="ja-JP" sz="1100">
              <a:solidFill>
                <a:sysClr val="windowText" lastClr="000000"/>
              </a:solidFill>
              <a:effectLst/>
              <a:latin typeface="+mn-lt"/>
              <a:ea typeface="+mn-ea"/>
              <a:cs typeface="+mn-cs"/>
            </a:rPr>
            <a:t>により黒字を確保している状況である。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財源の確保や事務事業の見直しなど、財政の健全化に取り組む必要がある。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10.&#36001;&#25919;&#29366;&#27841;&#12398;&#20844;&#34920;\10&#35519;&#26619;&#38306;&#20418;\&#20196;&#21644;6&#24180;&#24230;\14&#20196;&#21644;5&#24180;&#24230;&#36001;&#25919;&#29366;&#27841;&#36039;&#26009;&#38598;&#12398;&#20316;&#25104;&#21450;&#12403;&#25552;&#20986;\&#12304;&#36001;&#25919;&#29366;&#27841;&#36039;&#26009;&#38598;&#12305;_104281_&#39640;&#23665;&#26449;_2023\&#12304;&#36001;&#25919;&#29366;&#27841;&#36039;&#26009;&#38598;&#12305;_104281_&#39640;&#23665;&#26449;_2023(2&#22238;&#30446;).xlsx" TargetMode="External"/><Relationship Id="rId1" Type="http://schemas.openxmlformats.org/officeDocument/2006/relationships/externalLinkPath" Target="/10.&#36001;&#25919;&#29366;&#27841;&#12398;&#20844;&#34920;/10&#35519;&#26619;&#38306;&#20418;/&#20196;&#21644;6&#24180;&#24230;/14&#20196;&#21644;5&#24180;&#24230;&#36001;&#25919;&#29366;&#27841;&#36039;&#26009;&#38598;&#12398;&#20316;&#25104;&#21450;&#12403;&#25552;&#20986;/&#12304;&#36001;&#25919;&#29366;&#27841;&#36039;&#26009;&#38598;&#12305;_104281_&#39640;&#23665;&#26449;_2023/&#12304;&#36001;&#25919;&#29366;&#27841;&#36039;&#26009;&#38598;&#12305;_104281_&#39640;&#23665;&#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X53">
            <v>58.7</v>
          </cell>
          <cell r="CF53">
            <v>58.4</v>
          </cell>
        </row>
        <row r="55">
          <cell r="AN55" t="str">
            <v>類似団体内平均値</v>
          </cell>
          <cell r="BX55">
            <v>0</v>
          </cell>
          <cell r="CF55">
            <v>0</v>
          </cell>
        </row>
        <row r="57">
          <cell r="BX57">
            <v>62.2</v>
          </cell>
          <cell r="CF57">
            <v>60.8</v>
          </cell>
        </row>
        <row r="72">
          <cell r="BP72" t="str">
            <v>R01</v>
          </cell>
          <cell r="BX72" t="str">
            <v>R02</v>
          </cell>
          <cell r="CF72" t="str">
            <v>R03</v>
          </cell>
          <cell r="CN72" t="str">
            <v>R04</v>
          </cell>
          <cell r="CV72" t="str">
            <v>R05</v>
          </cell>
        </row>
        <row r="73">
          <cell r="AN73" t="str">
            <v>当該団体値</v>
          </cell>
        </row>
        <row r="75">
          <cell r="BP75">
            <v>5.4</v>
          </cell>
          <cell r="BX75">
            <v>6</v>
          </cell>
          <cell r="CF75">
            <v>6.8</v>
          </cell>
          <cell r="CN75">
            <v>7.7</v>
          </cell>
          <cell r="CV75">
            <v>7.8</v>
          </cell>
        </row>
        <row r="77">
          <cell r="AN77" t="str">
            <v>類似団体内平均値</v>
          </cell>
          <cell r="BP77">
            <v>0</v>
          </cell>
          <cell r="BX77">
            <v>0</v>
          </cell>
          <cell r="CF77">
            <v>0</v>
          </cell>
          <cell r="CN77">
            <v>0</v>
          </cell>
          <cell r="CV77">
            <v>0</v>
          </cell>
        </row>
        <row r="79">
          <cell r="BP79">
            <v>5.8</v>
          </cell>
          <cell r="BX79">
            <v>5.8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25" sqref="L25:P2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3142489</v>
      </c>
      <c r="BO4" s="415"/>
      <c r="BP4" s="415"/>
      <c r="BQ4" s="415"/>
      <c r="BR4" s="415"/>
      <c r="BS4" s="415"/>
      <c r="BT4" s="415"/>
      <c r="BU4" s="416"/>
      <c r="BV4" s="414">
        <v>3244592</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7.7</v>
      </c>
      <c r="CU4" s="589"/>
      <c r="CV4" s="589"/>
      <c r="CW4" s="589"/>
      <c r="CX4" s="589"/>
      <c r="CY4" s="589"/>
      <c r="CZ4" s="589"/>
      <c r="DA4" s="590"/>
      <c r="DB4" s="588">
        <v>5.7</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2942365</v>
      </c>
      <c r="BO5" s="420"/>
      <c r="BP5" s="420"/>
      <c r="BQ5" s="420"/>
      <c r="BR5" s="420"/>
      <c r="BS5" s="420"/>
      <c r="BT5" s="420"/>
      <c r="BU5" s="421"/>
      <c r="BV5" s="419">
        <v>3084236</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87.2</v>
      </c>
      <c r="CU5" s="390"/>
      <c r="CV5" s="390"/>
      <c r="CW5" s="390"/>
      <c r="CX5" s="390"/>
      <c r="CY5" s="390"/>
      <c r="CZ5" s="390"/>
      <c r="DA5" s="391"/>
      <c r="DB5" s="389">
        <v>87.9</v>
      </c>
      <c r="DC5" s="390"/>
      <c r="DD5" s="390"/>
      <c r="DE5" s="390"/>
      <c r="DF5" s="390"/>
      <c r="DG5" s="390"/>
      <c r="DH5" s="390"/>
      <c r="DI5" s="391"/>
    </row>
    <row r="6" spans="1:119" ht="18.75" customHeight="1" x14ac:dyDescent="0.15">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200124</v>
      </c>
      <c r="BO6" s="420"/>
      <c r="BP6" s="420"/>
      <c r="BQ6" s="420"/>
      <c r="BR6" s="420"/>
      <c r="BS6" s="420"/>
      <c r="BT6" s="420"/>
      <c r="BU6" s="421"/>
      <c r="BV6" s="419">
        <v>160356</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87.6</v>
      </c>
      <c r="CU6" s="563"/>
      <c r="CV6" s="563"/>
      <c r="CW6" s="563"/>
      <c r="CX6" s="563"/>
      <c r="CY6" s="563"/>
      <c r="CZ6" s="563"/>
      <c r="DA6" s="564"/>
      <c r="DB6" s="562">
        <v>89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40021</v>
      </c>
      <c r="BO7" s="420"/>
      <c r="BP7" s="420"/>
      <c r="BQ7" s="420"/>
      <c r="BR7" s="420"/>
      <c r="BS7" s="420"/>
      <c r="BT7" s="420"/>
      <c r="BU7" s="421"/>
      <c r="BV7" s="419">
        <v>40595</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2075076</v>
      </c>
      <c r="CU7" s="420"/>
      <c r="CV7" s="420"/>
      <c r="CW7" s="420"/>
      <c r="CX7" s="420"/>
      <c r="CY7" s="420"/>
      <c r="CZ7" s="420"/>
      <c r="DA7" s="421"/>
      <c r="DB7" s="419">
        <v>2086995</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160103</v>
      </c>
      <c r="BO8" s="420"/>
      <c r="BP8" s="420"/>
      <c r="BQ8" s="420"/>
      <c r="BR8" s="420"/>
      <c r="BS8" s="420"/>
      <c r="BT8" s="420"/>
      <c r="BU8" s="421"/>
      <c r="BV8" s="419">
        <v>119761</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0.28999999999999998</v>
      </c>
      <c r="CU8" s="523"/>
      <c r="CV8" s="523"/>
      <c r="CW8" s="523"/>
      <c r="CX8" s="523"/>
      <c r="CY8" s="523"/>
      <c r="CZ8" s="523"/>
      <c r="DA8" s="524"/>
      <c r="DB8" s="522">
        <v>0.31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2"/>
      <c r="L9" s="553" t="s">
        <v>107</v>
      </c>
      <c r="M9" s="554"/>
      <c r="N9" s="554"/>
      <c r="O9" s="554"/>
      <c r="P9" s="554"/>
      <c r="Q9" s="555"/>
      <c r="R9" s="556">
        <v>3511</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42442</v>
      </c>
      <c r="BO9" s="420"/>
      <c r="BP9" s="420"/>
      <c r="BQ9" s="420"/>
      <c r="BR9" s="420"/>
      <c r="BS9" s="420"/>
      <c r="BT9" s="420"/>
      <c r="BU9" s="421"/>
      <c r="BV9" s="419">
        <v>-52253</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8.6999999999999993</v>
      </c>
      <c r="CU9" s="390"/>
      <c r="CV9" s="390"/>
      <c r="CW9" s="390"/>
      <c r="CX9" s="390"/>
      <c r="CY9" s="390"/>
      <c r="CZ9" s="390"/>
      <c r="DA9" s="391"/>
      <c r="DB9" s="389">
        <v>8.6</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112</v>
      </c>
      <c r="M10" s="393"/>
      <c r="N10" s="393"/>
      <c r="O10" s="393"/>
      <c r="P10" s="393"/>
      <c r="Q10" s="394"/>
      <c r="R10" s="395">
        <v>3674</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22184</v>
      </c>
      <c r="BO10" s="420"/>
      <c r="BP10" s="420"/>
      <c r="BQ10" s="420"/>
      <c r="BR10" s="420"/>
      <c r="BS10" s="420"/>
      <c r="BT10" s="420"/>
      <c r="BU10" s="421"/>
      <c r="BV10" s="419">
        <v>74398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3268</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130</v>
      </c>
      <c r="N13" s="510"/>
      <c r="O13" s="510"/>
      <c r="P13" s="510"/>
      <c r="Q13" s="511"/>
      <c r="R13" s="512">
        <v>3231</v>
      </c>
      <c r="S13" s="513"/>
      <c r="T13" s="513"/>
      <c r="U13" s="513"/>
      <c r="V13" s="514"/>
      <c r="W13" s="500" t="s">
        <v>131</v>
      </c>
      <c r="X13" s="442"/>
      <c r="Y13" s="442"/>
      <c r="Z13" s="442"/>
      <c r="AA13" s="442"/>
      <c r="AB13" s="443"/>
      <c r="AC13" s="395">
        <v>216</v>
      </c>
      <c r="AD13" s="396"/>
      <c r="AE13" s="396"/>
      <c r="AF13" s="396"/>
      <c r="AG13" s="397"/>
      <c r="AH13" s="395">
        <v>328</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64626</v>
      </c>
      <c r="BO13" s="420"/>
      <c r="BP13" s="420"/>
      <c r="BQ13" s="420"/>
      <c r="BR13" s="420"/>
      <c r="BS13" s="420"/>
      <c r="BT13" s="420"/>
      <c r="BU13" s="421"/>
      <c r="BV13" s="419">
        <v>22145</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7.8</v>
      </c>
      <c r="CU13" s="390"/>
      <c r="CV13" s="390"/>
      <c r="CW13" s="390"/>
      <c r="CX13" s="390"/>
      <c r="CY13" s="390"/>
      <c r="CZ13" s="390"/>
      <c r="DA13" s="391"/>
      <c r="DB13" s="389">
        <v>7.7</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135</v>
      </c>
      <c r="M14" s="546"/>
      <c r="N14" s="546"/>
      <c r="O14" s="546"/>
      <c r="P14" s="546"/>
      <c r="Q14" s="547"/>
      <c r="R14" s="512">
        <v>3331</v>
      </c>
      <c r="S14" s="513"/>
      <c r="T14" s="513"/>
      <c r="U14" s="513"/>
      <c r="V14" s="514"/>
      <c r="W14" s="515"/>
      <c r="X14" s="445"/>
      <c r="Y14" s="445"/>
      <c r="Z14" s="445"/>
      <c r="AA14" s="445"/>
      <c r="AB14" s="446"/>
      <c r="AC14" s="505">
        <v>13</v>
      </c>
      <c r="AD14" s="506"/>
      <c r="AE14" s="506"/>
      <c r="AF14" s="506"/>
      <c r="AG14" s="507"/>
      <c r="AH14" s="505">
        <v>17.100000000000001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130</v>
      </c>
      <c r="N15" s="510"/>
      <c r="O15" s="510"/>
      <c r="P15" s="510"/>
      <c r="Q15" s="511"/>
      <c r="R15" s="512">
        <v>3294</v>
      </c>
      <c r="S15" s="513"/>
      <c r="T15" s="513"/>
      <c r="U15" s="513"/>
      <c r="V15" s="514"/>
      <c r="W15" s="500" t="s">
        <v>137</v>
      </c>
      <c r="X15" s="442"/>
      <c r="Y15" s="442"/>
      <c r="Z15" s="442"/>
      <c r="AA15" s="442"/>
      <c r="AB15" s="443"/>
      <c r="AC15" s="395">
        <v>444</v>
      </c>
      <c r="AD15" s="396"/>
      <c r="AE15" s="396"/>
      <c r="AF15" s="396"/>
      <c r="AG15" s="397"/>
      <c r="AH15" s="395">
        <v>498</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546364</v>
      </c>
      <c r="BO15" s="415"/>
      <c r="BP15" s="415"/>
      <c r="BQ15" s="415"/>
      <c r="BR15" s="415"/>
      <c r="BS15" s="415"/>
      <c r="BT15" s="415"/>
      <c r="BU15" s="416"/>
      <c r="BV15" s="414">
        <v>561910</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26.6</v>
      </c>
      <c r="AD16" s="506"/>
      <c r="AE16" s="506"/>
      <c r="AF16" s="506"/>
      <c r="AG16" s="507"/>
      <c r="AH16" s="505">
        <v>26</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1923728</v>
      </c>
      <c r="BO16" s="420"/>
      <c r="BP16" s="420"/>
      <c r="BQ16" s="420"/>
      <c r="BR16" s="420"/>
      <c r="BS16" s="420"/>
      <c r="BT16" s="420"/>
      <c r="BU16" s="421"/>
      <c r="BV16" s="419">
        <v>1908911</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143</v>
      </c>
      <c r="N17" s="495"/>
      <c r="O17" s="495"/>
      <c r="P17" s="495"/>
      <c r="Q17" s="496"/>
      <c r="R17" s="497" t="s">
        <v>141</v>
      </c>
      <c r="S17" s="498"/>
      <c r="T17" s="498"/>
      <c r="U17" s="498"/>
      <c r="V17" s="499"/>
      <c r="W17" s="500" t="s">
        <v>144</v>
      </c>
      <c r="X17" s="442"/>
      <c r="Y17" s="442"/>
      <c r="Z17" s="442"/>
      <c r="AA17" s="442"/>
      <c r="AB17" s="443"/>
      <c r="AC17" s="395">
        <v>1007</v>
      </c>
      <c r="AD17" s="396"/>
      <c r="AE17" s="396"/>
      <c r="AF17" s="396"/>
      <c r="AG17" s="397"/>
      <c r="AH17" s="395">
        <v>1091</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686338</v>
      </c>
      <c r="BO17" s="420"/>
      <c r="BP17" s="420"/>
      <c r="BQ17" s="420"/>
      <c r="BR17" s="420"/>
      <c r="BS17" s="420"/>
      <c r="BT17" s="420"/>
      <c r="BU17" s="421"/>
      <c r="BV17" s="419">
        <v>707608</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146</v>
      </c>
      <c r="C18" s="472"/>
      <c r="D18" s="472"/>
      <c r="E18" s="473"/>
      <c r="F18" s="473"/>
      <c r="G18" s="473"/>
      <c r="H18" s="473"/>
      <c r="I18" s="473"/>
      <c r="J18" s="473"/>
      <c r="K18" s="473"/>
      <c r="L18" s="474">
        <v>64.180000000000007</v>
      </c>
      <c r="M18" s="474"/>
      <c r="N18" s="474"/>
      <c r="O18" s="474"/>
      <c r="P18" s="474"/>
      <c r="Q18" s="474"/>
      <c r="R18" s="475"/>
      <c r="S18" s="475"/>
      <c r="T18" s="475"/>
      <c r="U18" s="475"/>
      <c r="V18" s="476"/>
      <c r="W18" s="490"/>
      <c r="X18" s="491"/>
      <c r="Y18" s="491"/>
      <c r="Z18" s="491"/>
      <c r="AA18" s="491"/>
      <c r="AB18" s="501"/>
      <c r="AC18" s="383">
        <v>60.4</v>
      </c>
      <c r="AD18" s="384"/>
      <c r="AE18" s="384"/>
      <c r="AF18" s="384"/>
      <c r="AG18" s="477"/>
      <c r="AH18" s="383">
        <v>56.9</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1830701</v>
      </c>
      <c r="BO18" s="420"/>
      <c r="BP18" s="420"/>
      <c r="BQ18" s="420"/>
      <c r="BR18" s="420"/>
      <c r="BS18" s="420"/>
      <c r="BT18" s="420"/>
      <c r="BU18" s="421"/>
      <c r="BV18" s="419">
        <v>1856933</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148</v>
      </c>
      <c r="C19" s="472"/>
      <c r="D19" s="472"/>
      <c r="E19" s="473"/>
      <c r="F19" s="473"/>
      <c r="G19" s="473"/>
      <c r="H19" s="473"/>
      <c r="I19" s="473"/>
      <c r="J19" s="473"/>
      <c r="K19" s="473"/>
      <c r="L19" s="479">
        <v>55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2543773</v>
      </c>
      <c r="BO19" s="420"/>
      <c r="BP19" s="420"/>
      <c r="BQ19" s="420"/>
      <c r="BR19" s="420"/>
      <c r="BS19" s="420"/>
      <c r="BT19" s="420"/>
      <c r="BU19" s="421"/>
      <c r="BV19" s="419">
        <v>2562426</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150</v>
      </c>
      <c r="C20" s="472"/>
      <c r="D20" s="472"/>
      <c r="E20" s="473"/>
      <c r="F20" s="473"/>
      <c r="G20" s="473"/>
      <c r="H20" s="473"/>
      <c r="I20" s="473"/>
      <c r="J20" s="473"/>
      <c r="K20" s="473"/>
      <c r="L20" s="479">
        <v>1165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1684670</v>
      </c>
      <c r="BO22" s="415"/>
      <c r="BP22" s="415"/>
      <c r="BQ22" s="415"/>
      <c r="BR22" s="415"/>
      <c r="BS22" s="415"/>
      <c r="BT22" s="415"/>
      <c r="BU22" s="416"/>
      <c r="BV22" s="414">
        <v>1748580</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1626672</v>
      </c>
      <c r="BO23" s="420"/>
      <c r="BP23" s="420"/>
      <c r="BQ23" s="420"/>
      <c r="BR23" s="420"/>
      <c r="BS23" s="420"/>
      <c r="BT23" s="420"/>
      <c r="BU23" s="421"/>
      <c r="BV23" s="419">
        <v>1674954</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160</v>
      </c>
      <c r="F24" s="393"/>
      <c r="G24" s="393"/>
      <c r="H24" s="393"/>
      <c r="I24" s="393"/>
      <c r="J24" s="393"/>
      <c r="K24" s="394"/>
      <c r="L24" s="395">
        <v>1</v>
      </c>
      <c r="M24" s="396"/>
      <c r="N24" s="396"/>
      <c r="O24" s="396"/>
      <c r="P24" s="397"/>
      <c r="Q24" s="395">
        <v>6200</v>
      </c>
      <c r="R24" s="396"/>
      <c r="S24" s="396"/>
      <c r="T24" s="396"/>
      <c r="U24" s="396"/>
      <c r="V24" s="397"/>
      <c r="W24" s="454"/>
      <c r="X24" s="436"/>
      <c r="Y24" s="437"/>
      <c r="Z24" s="392" t="s">
        <v>161</v>
      </c>
      <c r="AA24" s="393"/>
      <c r="AB24" s="393"/>
      <c r="AC24" s="393"/>
      <c r="AD24" s="393"/>
      <c r="AE24" s="393"/>
      <c r="AF24" s="393"/>
      <c r="AG24" s="394"/>
      <c r="AH24" s="395">
        <v>54</v>
      </c>
      <c r="AI24" s="396"/>
      <c r="AJ24" s="396"/>
      <c r="AK24" s="396"/>
      <c r="AL24" s="397"/>
      <c r="AM24" s="395">
        <v>162864</v>
      </c>
      <c r="AN24" s="396"/>
      <c r="AO24" s="396"/>
      <c r="AP24" s="396"/>
      <c r="AQ24" s="396"/>
      <c r="AR24" s="397"/>
      <c r="AS24" s="395">
        <v>3016</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892289</v>
      </c>
      <c r="BO24" s="420"/>
      <c r="BP24" s="420"/>
      <c r="BQ24" s="420"/>
      <c r="BR24" s="420"/>
      <c r="BS24" s="420"/>
      <c r="BT24" s="420"/>
      <c r="BU24" s="421"/>
      <c r="BV24" s="419">
        <v>839775</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163</v>
      </c>
      <c r="F25" s="393"/>
      <c r="G25" s="393"/>
      <c r="H25" s="393"/>
      <c r="I25" s="393"/>
      <c r="J25" s="393"/>
      <c r="K25" s="394"/>
      <c r="L25" s="395">
        <v>1</v>
      </c>
      <c r="M25" s="396"/>
      <c r="N25" s="396"/>
      <c r="O25" s="396"/>
      <c r="P25" s="397"/>
      <c r="Q25" s="395">
        <v>5230</v>
      </c>
      <c r="R25" s="396"/>
      <c r="S25" s="396"/>
      <c r="T25" s="396"/>
      <c r="U25" s="396"/>
      <c r="V25" s="397"/>
      <c r="W25" s="454"/>
      <c r="X25" s="436"/>
      <c r="Y25" s="437"/>
      <c r="Z25" s="392" t="s">
        <v>164</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t="s">
        <v>122</v>
      </c>
      <c r="BO25" s="415"/>
      <c r="BP25" s="415"/>
      <c r="BQ25" s="415"/>
      <c r="BR25" s="415"/>
      <c r="BS25" s="415"/>
      <c r="BT25" s="415"/>
      <c r="BU25" s="416"/>
      <c r="BV25" s="414" t="s">
        <v>122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166</v>
      </c>
      <c r="F26" s="393"/>
      <c r="G26" s="393"/>
      <c r="H26" s="393"/>
      <c r="I26" s="393"/>
      <c r="J26" s="393"/>
      <c r="K26" s="394"/>
      <c r="L26" s="395">
        <v>1</v>
      </c>
      <c r="M26" s="396"/>
      <c r="N26" s="396"/>
      <c r="O26" s="396"/>
      <c r="P26" s="397"/>
      <c r="Q26" s="395">
        <v>5060</v>
      </c>
      <c r="R26" s="396"/>
      <c r="S26" s="396"/>
      <c r="T26" s="396"/>
      <c r="U26" s="396"/>
      <c r="V26" s="397"/>
      <c r="W26" s="454"/>
      <c r="X26" s="436"/>
      <c r="Y26" s="437"/>
      <c r="Z26" s="392" t="s">
        <v>167</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168</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169</v>
      </c>
      <c r="F27" s="393"/>
      <c r="G27" s="393"/>
      <c r="H27" s="393"/>
      <c r="I27" s="393"/>
      <c r="J27" s="393"/>
      <c r="K27" s="394"/>
      <c r="L27" s="395">
        <v>1</v>
      </c>
      <c r="M27" s="396"/>
      <c r="N27" s="396"/>
      <c r="O27" s="396"/>
      <c r="P27" s="397"/>
      <c r="Q27" s="395">
        <v>2670</v>
      </c>
      <c r="R27" s="396"/>
      <c r="S27" s="396"/>
      <c r="T27" s="396"/>
      <c r="U27" s="396"/>
      <c r="V27" s="397"/>
      <c r="W27" s="454"/>
      <c r="X27" s="436"/>
      <c r="Y27" s="437"/>
      <c r="Z27" s="392" t="s">
        <v>170</v>
      </c>
      <c r="AA27" s="393"/>
      <c r="AB27" s="393"/>
      <c r="AC27" s="393"/>
      <c r="AD27" s="393"/>
      <c r="AE27" s="393"/>
      <c r="AF27" s="393"/>
      <c r="AG27" s="394"/>
      <c r="AH27" s="395">
        <v>9</v>
      </c>
      <c r="AI27" s="396"/>
      <c r="AJ27" s="396"/>
      <c r="AK27" s="396"/>
      <c r="AL27" s="397"/>
      <c r="AM27" s="395">
        <v>21295</v>
      </c>
      <c r="AN27" s="396"/>
      <c r="AO27" s="396"/>
      <c r="AP27" s="396"/>
      <c r="AQ27" s="396"/>
      <c r="AR27" s="397"/>
      <c r="AS27" s="395">
        <v>2366</v>
      </c>
      <c r="AT27" s="396"/>
      <c r="AU27" s="396"/>
      <c r="AV27" s="396"/>
      <c r="AW27" s="396"/>
      <c r="AX27" s="398"/>
      <c r="AY27" s="425" t="s">
        <v>171</v>
      </c>
      <c r="AZ27" s="426"/>
      <c r="BA27" s="426"/>
      <c r="BB27" s="426"/>
      <c r="BC27" s="426"/>
      <c r="BD27" s="426"/>
      <c r="BE27" s="426"/>
      <c r="BF27" s="426"/>
      <c r="BG27" s="426"/>
      <c r="BH27" s="426"/>
      <c r="BI27" s="426"/>
      <c r="BJ27" s="426"/>
      <c r="BK27" s="426"/>
      <c r="BL27" s="426"/>
      <c r="BM27" s="427"/>
      <c r="BN27" s="422">
        <v>150000</v>
      </c>
      <c r="BO27" s="423"/>
      <c r="BP27" s="423"/>
      <c r="BQ27" s="423"/>
      <c r="BR27" s="423"/>
      <c r="BS27" s="423"/>
      <c r="BT27" s="423"/>
      <c r="BU27" s="424"/>
      <c r="BV27" s="422">
        <v>150000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172</v>
      </c>
      <c r="F28" s="393"/>
      <c r="G28" s="393"/>
      <c r="H28" s="393"/>
      <c r="I28" s="393"/>
      <c r="J28" s="393"/>
      <c r="K28" s="394"/>
      <c r="L28" s="395">
        <v>1</v>
      </c>
      <c r="M28" s="396"/>
      <c r="N28" s="396"/>
      <c r="O28" s="396"/>
      <c r="P28" s="397"/>
      <c r="Q28" s="395">
        <v>1990</v>
      </c>
      <c r="R28" s="396"/>
      <c r="S28" s="396"/>
      <c r="T28" s="396"/>
      <c r="U28" s="396"/>
      <c r="V28" s="397"/>
      <c r="W28" s="454"/>
      <c r="X28" s="436"/>
      <c r="Y28" s="437"/>
      <c r="Z28" s="392" t="s">
        <v>173</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174</v>
      </c>
      <c r="AZ28" s="403"/>
      <c r="BA28" s="403"/>
      <c r="BB28" s="404"/>
      <c r="BC28" s="411" t="s">
        <v>46</v>
      </c>
      <c r="BD28" s="412"/>
      <c r="BE28" s="412"/>
      <c r="BF28" s="412"/>
      <c r="BG28" s="412"/>
      <c r="BH28" s="412"/>
      <c r="BI28" s="412"/>
      <c r="BJ28" s="412"/>
      <c r="BK28" s="412"/>
      <c r="BL28" s="412"/>
      <c r="BM28" s="413"/>
      <c r="BN28" s="414">
        <v>1251898</v>
      </c>
      <c r="BO28" s="415"/>
      <c r="BP28" s="415"/>
      <c r="BQ28" s="415"/>
      <c r="BR28" s="415"/>
      <c r="BS28" s="415"/>
      <c r="BT28" s="415"/>
      <c r="BU28" s="416"/>
      <c r="BV28" s="414">
        <v>1229714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175</v>
      </c>
      <c r="F29" s="393"/>
      <c r="G29" s="393"/>
      <c r="H29" s="393"/>
      <c r="I29" s="393"/>
      <c r="J29" s="393"/>
      <c r="K29" s="394"/>
      <c r="L29" s="395">
        <v>8</v>
      </c>
      <c r="M29" s="396"/>
      <c r="N29" s="396"/>
      <c r="O29" s="396"/>
      <c r="P29" s="397"/>
      <c r="Q29" s="395">
        <v>1800</v>
      </c>
      <c r="R29" s="396"/>
      <c r="S29" s="396"/>
      <c r="T29" s="396"/>
      <c r="U29" s="396"/>
      <c r="V29" s="397"/>
      <c r="W29" s="455"/>
      <c r="X29" s="456"/>
      <c r="Y29" s="457"/>
      <c r="Z29" s="392" t="s">
        <v>176</v>
      </c>
      <c r="AA29" s="393"/>
      <c r="AB29" s="393"/>
      <c r="AC29" s="393"/>
      <c r="AD29" s="393"/>
      <c r="AE29" s="393"/>
      <c r="AF29" s="393"/>
      <c r="AG29" s="394"/>
      <c r="AH29" s="395">
        <v>63</v>
      </c>
      <c r="AI29" s="396"/>
      <c r="AJ29" s="396"/>
      <c r="AK29" s="396"/>
      <c r="AL29" s="397"/>
      <c r="AM29" s="395">
        <v>184159</v>
      </c>
      <c r="AN29" s="396"/>
      <c r="AO29" s="396"/>
      <c r="AP29" s="396"/>
      <c r="AQ29" s="396"/>
      <c r="AR29" s="397"/>
      <c r="AS29" s="395">
        <v>2923</v>
      </c>
      <c r="AT29" s="396"/>
      <c r="AU29" s="396"/>
      <c r="AV29" s="396"/>
      <c r="AW29" s="396"/>
      <c r="AX29" s="398"/>
      <c r="AY29" s="405"/>
      <c r="AZ29" s="406"/>
      <c r="BA29" s="406"/>
      <c r="BB29" s="407"/>
      <c r="BC29" s="399" t="s">
        <v>177</v>
      </c>
      <c r="BD29" s="400"/>
      <c r="BE29" s="400"/>
      <c r="BF29" s="400"/>
      <c r="BG29" s="400"/>
      <c r="BH29" s="400"/>
      <c r="BI29" s="400"/>
      <c r="BJ29" s="400"/>
      <c r="BK29" s="400"/>
      <c r="BL29" s="400"/>
      <c r="BM29" s="401"/>
      <c r="BN29" s="419">
        <v>190420</v>
      </c>
      <c r="BO29" s="420"/>
      <c r="BP29" s="420"/>
      <c r="BQ29" s="420"/>
      <c r="BR29" s="420"/>
      <c r="BS29" s="420"/>
      <c r="BT29" s="420"/>
      <c r="BU29" s="421"/>
      <c r="BV29" s="419">
        <v>170418</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178</v>
      </c>
      <c r="X30" s="381"/>
      <c r="Y30" s="381"/>
      <c r="Z30" s="381"/>
      <c r="AA30" s="381"/>
      <c r="AB30" s="381"/>
      <c r="AC30" s="381"/>
      <c r="AD30" s="381"/>
      <c r="AE30" s="381"/>
      <c r="AF30" s="381"/>
      <c r="AG30" s="382"/>
      <c r="AH30" s="383">
        <v>96.2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2447590</v>
      </c>
      <c r="BO30" s="423"/>
      <c r="BP30" s="423"/>
      <c r="BQ30" s="423"/>
      <c r="BR30" s="423"/>
      <c r="BS30" s="423"/>
      <c r="BT30" s="423"/>
      <c r="BU30" s="424"/>
      <c r="BV30" s="422">
        <v>2435170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179</v>
      </c>
      <c r="D32" s="372"/>
      <c r="E32" s="372"/>
      <c r="F32" s="372"/>
      <c r="G32" s="372"/>
      <c r="H32" s="372"/>
      <c r="I32" s="372"/>
      <c r="J32" s="372"/>
      <c r="K32" s="372"/>
      <c r="L32" s="372"/>
      <c r="M32" s="372"/>
      <c r="N32" s="372"/>
      <c r="O32" s="372"/>
      <c r="P32" s="372"/>
      <c r="Q32" s="372"/>
      <c r="R32" s="372"/>
      <c r="S32" s="372"/>
      <c r="U32" s="373" t="s">
        <v>180</v>
      </c>
      <c r="V32" s="373"/>
      <c r="W32" s="373"/>
      <c r="X32" s="373"/>
      <c r="Y32" s="373"/>
      <c r="Z32" s="373"/>
      <c r="AA32" s="373"/>
      <c r="AB32" s="373"/>
      <c r="AC32" s="373"/>
      <c r="AD32" s="373"/>
      <c r="AE32" s="373"/>
      <c r="AF32" s="373"/>
      <c r="AG32" s="373"/>
      <c r="AH32" s="373"/>
      <c r="AI32" s="373"/>
      <c r="AJ32" s="373"/>
      <c r="AK32" s="373"/>
      <c r="AM32" s="373" t="s">
        <v>181</v>
      </c>
      <c r="AN32" s="373"/>
      <c r="AO32" s="373"/>
      <c r="AP32" s="373"/>
      <c r="AQ32" s="373"/>
      <c r="AR32" s="373"/>
      <c r="AS32" s="373"/>
      <c r="AT32" s="373"/>
      <c r="AU32" s="373"/>
      <c r="AV32" s="373"/>
      <c r="AW32" s="373"/>
      <c r="AX32" s="373"/>
      <c r="AY32" s="373"/>
      <c r="AZ32" s="373"/>
      <c r="BA32" s="373"/>
      <c r="BB32" s="373"/>
      <c r="BC32" s="373"/>
      <c r="BE32" s="373" t="s">
        <v>182</v>
      </c>
      <c r="BF32" s="373"/>
      <c r="BG32" s="373"/>
      <c r="BH32" s="373"/>
      <c r="BI32" s="373"/>
      <c r="BJ32" s="373"/>
      <c r="BK32" s="373"/>
      <c r="BL32" s="373"/>
      <c r="BM32" s="373"/>
      <c r="BN32" s="373"/>
      <c r="BO32" s="373"/>
      <c r="BP32" s="373"/>
      <c r="BQ32" s="373"/>
      <c r="BR32" s="373"/>
      <c r="BS32" s="373"/>
      <c r="BT32" s="373"/>
      <c r="BU32" s="373"/>
      <c r="BW32" s="373" t="s">
        <v>183</v>
      </c>
      <c r="BX32" s="373"/>
      <c r="BY32" s="373"/>
      <c r="BZ32" s="373"/>
      <c r="CA32" s="373"/>
      <c r="CB32" s="373"/>
      <c r="CC32" s="373"/>
      <c r="CD32" s="373"/>
      <c r="CE32" s="373"/>
      <c r="CF32" s="373"/>
      <c r="CG32" s="373"/>
      <c r="CH32" s="373"/>
      <c r="CI32" s="373"/>
      <c r="CJ32" s="373"/>
      <c r="CK32" s="373"/>
      <c r="CL32" s="373"/>
      <c r="CM32" s="373"/>
      <c r="CO32" s="373" t="s">
        <v>184</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吾妻東部衛生施設組合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たかやま振興公社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農業用水事業特別会計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IF('各会計、関係団体の財政状況及び健全化判断比率'!B32="","",'各会計、関係団体の財政状況及び健全化判断比率'!B32)</f>
        <v>水をきれいにする事業特別会計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吾妻広域町村圏振興整備組合（一般会計）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8</v>
      </c>
      <c r="BF36" s="367"/>
      <c r="BG36" s="368" t="str">
        <f>IF('各会計、関係団体の財政状況及び健全化判断比率'!B33="","",'各会計、関係団体の財政状況及び健全化判断比率'!B33)</f>
        <v>土地開発事業特別会計</v>
      </c>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吾妻広域町村圏振興整備組合（病院事業）</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群馬県市町村総合事務組合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群馬県市町村会館管理組合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吾妻環境施設組合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rDAlNMLZhShezsXz0/uuHqoz2l0BdLVTgMRVqgR/HDSA2jCaT4osH+kqpmrZpgAI5NOaXuUd7lffjzyy8/O6A==" saltValue="0n4h2zE2gbC2XR+DtcEe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6.05</v>
      </c>
      <c r="G34" s="33">
        <v>6.1</v>
      </c>
      <c r="H34" s="33">
        <v>7.96</v>
      </c>
      <c r="I34" s="33">
        <v>5.62</v>
      </c>
      <c r="J34" s="34">
        <v>7.68</v>
      </c>
      <c r="K34" s="22"/>
      <c r="L34" s="22"/>
      <c r="M34" s="22"/>
      <c r="N34" s="22"/>
      <c r="O34" s="22"/>
      <c r="P34" s="22"/>
    </row>
    <row r="35" spans="1:16" ht="39" customHeight="1" x14ac:dyDescent="0.15">
      <c r="A35" s="22"/>
      <c r="B35" s="35"/>
      <c r="C35" s="1145" t="s">
        <v>533</v>
      </c>
      <c r="D35" s="1146"/>
      <c r="E35" s="1147"/>
      <c r="F35" s="36">
        <v>1.53</v>
      </c>
      <c r="G35" s="37">
        <v>1.37</v>
      </c>
      <c r="H35" s="37">
        <v>1.1299999999999999</v>
      </c>
      <c r="I35" s="37">
        <v>1.36</v>
      </c>
      <c r="J35" s="38">
        <v>1.83</v>
      </c>
      <c r="K35" s="22"/>
      <c r="L35" s="22"/>
      <c r="M35" s="22"/>
      <c r="N35" s="22"/>
      <c r="O35" s="22"/>
      <c r="P35" s="22"/>
    </row>
    <row r="36" spans="1:16" ht="39" customHeight="1" x14ac:dyDescent="0.15">
      <c r="A36" s="22"/>
      <c r="B36" s="35"/>
      <c r="C36" s="1145" t="s">
        <v>534</v>
      </c>
      <c r="D36" s="1146"/>
      <c r="E36" s="1147"/>
      <c r="F36" s="36">
        <v>0.06</v>
      </c>
      <c r="G36" s="37">
        <v>0.05</v>
      </c>
      <c r="H36" s="37">
        <v>0.68</v>
      </c>
      <c r="I36" s="37">
        <v>0.88</v>
      </c>
      <c r="J36" s="38">
        <v>0.78</v>
      </c>
      <c r="K36" s="22"/>
      <c r="L36" s="22"/>
      <c r="M36" s="22"/>
      <c r="N36" s="22"/>
      <c r="O36" s="22"/>
      <c r="P36" s="22"/>
    </row>
    <row r="37" spans="1:16" ht="39" customHeight="1" x14ac:dyDescent="0.15">
      <c r="A37" s="22"/>
      <c r="B37" s="35"/>
      <c r="C37" s="1145" t="s">
        <v>535</v>
      </c>
      <c r="D37" s="1146"/>
      <c r="E37" s="1147"/>
      <c r="F37" s="36">
        <v>0.36</v>
      </c>
      <c r="G37" s="37">
        <v>0.57999999999999996</v>
      </c>
      <c r="H37" s="37">
        <v>0.31</v>
      </c>
      <c r="I37" s="37">
        <v>0.25</v>
      </c>
      <c r="J37" s="38">
        <v>0.27</v>
      </c>
      <c r="K37" s="22"/>
      <c r="L37" s="22"/>
      <c r="M37" s="22"/>
      <c r="N37" s="22"/>
      <c r="O37" s="22"/>
      <c r="P37" s="22"/>
    </row>
    <row r="38" spans="1:16" ht="39" customHeight="1" x14ac:dyDescent="0.15">
      <c r="A38" s="22"/>
      <c r="B38" s="35"/>
      <c r="C38" s="1145" t="s">
        <v>536</v>
      </c>
      <c r="D38" s="1146"/>
      <c r="E38" s="1147"/>
      <c r="F38" s="36">
        <v>1.04</v>
      </c>
      <c r="G38" s="37">
        <v>0.92</v>
      </c>
      <c r="H38" s="37">
        <v>0.61</v>
      </c>
      <c r="I38" s="37">
        <v>0.24</v>
      </c>
      <c r="J38" s="38">
        <v>0.11</v>
      </c>
      <c r="K38" s="22"/>
      <c r="L38" s="22"/>
      <c r="M38" s="22"/>
      <c r="N38" s="22"/>
      <c r="O38" s="22"/>
      <c r="P38" s="22"/>
    </row>
    <row r="39" spans="1:16" ht="39" customHeight="1" x14ac:dyDescent="0.15">
      <c r="A39" s="22"/>
      <c r="B39" s="35"/>
      <c r="C39" s="1145" t="s">
        <v>537</v>
      </c>
      <c r="D39" s="1146"/>
      <c r="E39" s="1147"/>
      <c r="F39" s="36">
        <v>0.08</v>
      </c>
      <c r="G39" s="37">
        <v>0.08</v>
      </c>
      <c r="H39" s="37">
        <v>7.0000000000000007E-2</v>
      </c>
      <c r="I39" s="37">
        <v>0.06</v>
      </c>
      <c r="J39" s="38">
        <v>0.05</v>
      </c>
      <c r="K39" s="22"/>
      <c r="L39" s="22"/>
      <c r="M39" s="22"/>
      <c r="N39" s="22"/>
      <c r="O39" s="22"/>
      <c r="P39" s="22"/>
    </row>
    <row r="40" spans="1:16" ht="39" customHeight="1" x14ac:dyDescent="0.15">
      <c r="A40" s="22"/>
      <c r="B40" s="35"/>
      <c r="C40" s="1145" t="s">
        <v>538</v>
      </c>
      <c r="D40" s="1146"/>
      <c r="E40" s="1147"/>
      <c r="F40" s="36">
        <v>0.06</v>
      </c>
      <c r="G40" s="37">
        <v>0.03</v>
      </c>
      <c r="H40" s="37">
        <v>0.02</v>
      </c>
      <c r="I40" s="37">
        <v>0.11</v>
      </c>
      <c r="J40" s="38">
        <v>0.03</v>
      </c>
      <c r="K40" s="22"/>
      <c r="L40" s="22"/>
      <c r="M40" s="22"/>
      <c r="N40" s="22"/>
      <c r="O40" s="22"/>
      <c r="P40" s="22"/>
    </row>
    <row r="41" spans="1:16" ht="39" customHeight="1" x14ac:dyDescent="0.15">
      <c r="A41" s="22"/>
      <c r="B41" s="35"/>
      <c r="C41" s="1145" t="s">
        <v>539</v>
      </c>
      <c r="D41" s="1146"/>
      <c r="E41" s="1147"/>
      <c r="F41" s="36">
        <v>0.26</v>
      </c>
      <c r="G41" s="37">
        <v>0.37</v>
      </c>
      <c r="H41" s="37">
        <v>0.3</v>
      </c>
      <c r="I41" s="37">
        <v>0.31</v>
      </c>
      <c r="J41" s="38">
        <v>0.02</v>
      </c>
      <c r="K41" s="22"/>
      <c r="L41" s="22"/>
      <c r="M41" s="22"/>
      <c r="N41" s="22"/>
      <c r="O41" s="22"/>
      <c r="P41" s="22"/>
    </row>
    <row r="42" spans="1:16" ht="39" customHeight="1" x14ac:dyDescent="0.15">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541</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WK/B6sc4K8/iptfIdIBKRlnS3W9sZFmN6LSZmueaPiEjjcEM3Oer2evAmz5siklDg/1yAOJVvTiXnyo6qqUjA==" saltValue="irInpqgTCb5c65oggcox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137</v>
      </c>
      <c r="L45" s="60">
        <v>189</v>
      </c>
      <c r="M45" s="60">
        <v>216</v>
      </c>
      <c r="N45" s="60">
        <v>220</v>
      </c>
      <c r="O45" s="61">
        <v>221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96</v>
      </c>
      <c r="L48" s="64">
        <v>90</v>
      </c>
      <c r="M48" s="64">
        <v>85</v>
      </c>
      <c r="N48" s="64">
        <v>83</v>
      </c>
      <c r="O48" s="65">
        <v>83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11</v>
      </c>
      <c r="L49" s="64">
        <v>11</v>
      </c>
      <c r="M49" s="64">
        <v>14</v>
      </c>
      <c r="N49" s="64">
        <v>15</v>
      </c>
      <c r="O49" s="65">
        <v>11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162</v>
      </c>
      <c r="L52" s="64">
        <v>161</v>
      </c>
      <c r="M52" s="64">
        <v>164</v>
      </c>
      <c r="N52" s="64">
        <v>163</v>
      </c>
      <c r="O52" s="65">
        <v>166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82</v>
      </c>
      <c r="L53" s="69">
        <v>129</v>
      </c>
      <c r="M53" s="69">
        <v>151</v>
      </c>
      <c r="N53" s="69">
        <v>155</v>
      </c>
      <c r="O53" s="70">
        <v>149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2wkD9bwpeF08Cc4D6Br0b6Z4sfpOV+wqBx++2rJDcIOkeFmBc3SfkVn/BBXNcbz4PlWgcgyAqDVn2OqLJrIw==" saltValue="Q05zsmPmAqXePEkASd3d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6" zoomScaleSheetLayoutView="100" workbookViewId="0">
      <selection activeCell="I50" sqref="I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1749</v>
      </c>
      <c r="J41" s="356">
        <v>1863</v>
      </c>
      <c r="K41" s="356">
        <v>1846</v>
      </c>
      <c r="L41" s="356">
        <v>1749</v>
      </c>
      <c r="M41" s="357">
        <v>1685</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1066</v>
      </c>
      <c r="J43" s="359">
        <v>991</v>
      </c>
      <c r="K43" s="359">
        <v>961</v>
      </c>
      <c r="L43" s="359">
        <v>685</v>
      </c>
      <c r="M43" s="360">
        <v>826</v>
      </c>
    </row>
    <row r="44" spans="2:13" ht="27.75" customHeight="1" x14ac:dyDescent="0.15">
      <c r="B44" s="1186"/>
      <c r="C44" s="1187"/>
      <c r="D44" s="106"/>
      <c r="E44" s="1190" t="s">
        <v>34</v>
      </c>
      <c r="F44" s="1190"/>
      <c r="G44" s="1190"/>
      <c r="H44" s="1191"/>
      <c r="I44" s="358">
        <v>69</v>
      </c>
      <c r="J44" s="359">
        <v>87</v>
      </c>
      <c r="K44" s="359">
        <v>74</v>
      </c>
      <c r="L44" s="359">
        <v>71</v>
      </c>
      <c r="M44" s="360">
        <v>61</v>
      </c>
    </row>
    <row r="45" spans="2:13" ht="27.75" customHeight="1" x14ac:dyDescent="0.15">
      <c r="B45" s="1186"/>
      <c r="C45" s="1187"/>
      <c r="D45" s="106"/>
      <c r="E45" s="1190" t="s">
        <v>35</v>
      </c>
      <c r="F45" s="1190"/>
      <c r="G45" s="1190"/>
      <c r="H45" s="1191"/>
      <c r="I45" s="358">
        <v>576</v>
      </c>
      <c r="J45" s="359">
        <v>568</v>
      </c>
      <c r="K45" s="359">
        <v>553</v>
      </c>
      <c r="L45" s="359">
        <v>547</v>
      </c>
      <c r="M45" s="360">
        <v>524</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3869</v>
      </c>
      <c r="J50" s="359">
        <v>3806</v>
      </c>
      <c r="K50" s="359">
        <v>3913</v>
      </c>
      <c r="L50" s="359">
        <v>4109</v>
      </c>
      <c r="M50" s="360">
        <v>4189</v>
      </c>
    </row>
    <row r="51" spans="2:13" ht="27.75" customHeight="1" x14ac:dyDescent="0.15">
      <c r="B51" s="1186"/>
      <c r="C51" s="1187"/>
      <c r="D51" s="106"/>
      <c r="E51" s="1190" t="s">
        <v>42</v>
      </c>
      <c r="F51" s="1190"/>
      <c r="G51" s="1190"/>
      <c r="H51" s="1191"/>
      <c r="I51" s="358" t="s">
        <v>486</v>
      </c>
      <c r="J51" s="359" t="s">
        <v>486</v>
      </c>
      <c r="K51" s="359" t="s">
        <v>486</v>
      </c>
      <c r="L51" s="359" t="s">
        <v>486</v>
      </c>
      <c r="M51" s="360">
        <v>0</v>
      </c>
    </row>
    <row r="52" spans="2:13" ht="27.75" customHeight="1" x14ac:dyDescent="0.15">
      <c r="B52" s="1188"/>
      <c r="C52" s="1189"/>
      <c r="D52" s="106"/>
      <c r="E52" s="1190" t="s">
        <v>43</v>
      </c>
      <c r="F52" s="1190"/>
      <c r="G52" s="1190"/>
      <c r="H52" s="1191"/>
      <c r="I52" s="358">
        <v>1967</v>
      </c>
      <c r="J52" s="359">
        <v>1972</v>
      </c>
      <c r="K52" s="359">
        <v>1934</v>
      </c>
      <c r="L52" s="359">
        <v>1864</v>
      </c>
      <c r="M52" s="360">
        <v>1802</v>
      </c>
    </row>
    <row r="53" spans="2:13" ht="27.75" customHeight="1" thickBot="1" x14ac:dyDescent="0.2">
      <c r="B53" s="1192" t="s">
        <v>19</v>
      </c>
      <c r="C53" s="1193"/>
      <c r="D53" s="110"/>
      <c r="E53" s="1194" t="s">
        <v>44</v>
      </c>
      <c r="F53" s="1194"/>
      <c r="G53" s="1194"/>
      <c r="H53" s="1195"/>
      <c r="I53" s="361">
        <v>-2375</v>
      </c>
      <c r="J53" s="362">
        <v>-2269</v>
      </c>
      <c r="K53" s="362">
        <v>-2413</v>
      </c>
      <c r="L53" s="362">
        <v>-2920</v>
      </c>
      <c r="M53" s="363">
        <v>-2895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cZX2bMVmFjXKhqL01gvrrr34prBBDu6nsXPQBP/65NBM13FtXHd8Atl4CSKeGk6rddDPHkklL9SSbOmfCWkEQ==" saltValue="BjGgWXDKaYjDcb46tGaw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1155</v>
      </c>
      <c r="G55" s="122">
        <v>1230</v>
      </c>
      <c r="H55" s="123">
        <v>1252</v>
      </c>
    </row>
    <row r="56" spans="2:8" ht="52.5" customHeight="1" x14ac:dyDescent="0.15">
      <c r="B56" s="124"/>
      <c r="C56" s="1213" t="s">
        <v>47</v>
      </c>
      <c r="D56" s="1213"/>
      <c r="E56" s="1214"/>
      <c r="F56" s="125">
        <v>170</v>
      </c>
      <c r="G56" s="125">
        <v>170</v>
      </c>
      <c r="H56" s="126">
        <v>190</v>
      </c>
    </row>
    <row r="57" spans="2:8" ht="53.25" customHeight="1" x14ac:dyDescent="0.15">
      <c r="B57" s="124"/>
      <c r="C57" s="1215" t="s">
        <v>48</v>
      </c>
      <c r="D57" s="1215"/>
      <c r="E57" s="1216"/>
      <c r="F57" s="127">
        <v>2326</v>
      </c>
      <c r="G57" s="127">
        <v>2435</v>
      </c>
      <c r="H57" s="128">
        <v>2448</v>
      </c>
    </row>
    <row r="58" spans="2:8" ht="45.75" customHeight="1" x14ac:dyDescent="0.15">
      <c r="B58" s="129"/>
      <c r="C58" s="1203" t="s">
        <v>557</v>
      </c>
      <c r="D58" s="1204"/>
      <c r="E58" s="1205"/>
      <c r="F58" s="130">
        <v>1581</v>
      </c>
      <c r="G58" s="130">
        <v>1560</v>
      </c>
      <c r="H58" s="131">
        <v>1538</v>
      </c>
    </row>
    <row r="59" spans="2:8" ht="45.75" customHeight="1" x14ac:dyDescent="0.15">
      <c r="B59" s="129"/>
      <c r="C59" s="1203" t="s">
        <v>558</v>
      </c>
      <c r="D59" s="1204"/>
      <c r="E59" s="1205"/>
      <c r="F59" s="130">
        <v>351</v>
      </c>
      <c r="G59" s="130">
        <v>454</v>
      </c>
      <c r="H59" s="131">
        <v>506</v>
      </c>
    </row>
    <row r="60" spans="2:8" ht="45.75" customHeight="1" x14ac:dyDescent="0.15">
      <c r="B60" s="129"/>
      <c r="C60" s="1203" t="s">
        <v>559</v>
      </c>
      <c r="D60" s="1204"/>
      <c r="E60" s="1205"/>
      <c r="F60" s="130">
        <v>188</v>
      </c>
      <c r="G60" s="130">
        <v>186</v>
      </c>
      <c r="H60" s="131">
        <v>179</v>
      </c>
    </row>
    <row r="61" spans="2:8" ht="45.75" customHeight="1" x14ac:dyDescent="0.15">
      <c r="B61" s="129"/>
      <c r="C61" s="1203" t="s">
        <v>560</v>
      </c>
      <c r="D61" s="1204"/>
      <c r="E61" s="1205"/>
      <c r="F61" s="130">
        <v>79</v>
      </c>
      <c r="G61" s="130">
        <v>79</v>
      </c>
      <c r="H61" s="131">
        <v>79</v>
      </c>
    </row>
    <row r="62" spans="2:8" ht="45.75" customHeight="1" thickBot="1" x14ac:dyDescent="0.2">
      <c r="B62" s="132"/>
      <c r="C62" s="1206" t="s">
        <v>561</v>
      </c>
      <c r="D62" s="1207"/>
      <c r="E62" s="1208"/>
      <c r="F62" s="133">
        <v>78</v>
      </c>
      <c r="G62" s="133">
        <v>78</v>
      </c>
      <c r="H62" s="134">
        <v>67</v>
      </c>
    </row>
    <row r="63" spans="2:8" ht="52.5" customHeight="1" thickBot="1" x14ac:dyDescent="0.2">
      <c r="B63" s="135"/>
      <c r="C63" s="1209" t="s">
        <v>49</v>
      </c>
      <c r="D63" s="1209"/>
      <c r="E63" s="1210"/>
      <c r="F63" s="136">
        <v>3652</v>
      </c>
      <c r="G63" s="136">
        <v>3835</v>
      </c>
      <c r="H63" s="137">
        <v>3890</v>
      </c>
    </row>
    <row r="64" spans="2:8" x14ac:dyDescent="0.15"/>
  </sheetData>
  <sheetProtection algorithmName="SHA-512" hashValue="HewYkBK1GLZbKIbNWGMXlnibS+LenqaAfGII/WG+4RuVNyAm4R4Ko0ac3bQFoX8+fEAMJIW8gfv+iiruoZ50WQ==" saltValue="RQlCzzRfxyjtpyKb7En9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7AB1F-7219-4F24-80C3-713D76DD6EA3}">
  <sheetPr>
    <pageSetUpPr fitToPage="1"/>
  </sheetPr>
  <dimension ref="A1:DE85"/>
  <sheetViews>
    <sheetView showGridLines="0" zoomScaleNormal="100" zoomScaleSheetLayoutView="55" workbookViewId="0">
      <selection activeCell="AT60" sqref="AT6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5"/>
      <c r="CO51" s="1256"/>
      <c r="CP51" s="1256"/>
      <c r="CQ51" s="1256"/>
      <c r="CR51" s="1256"/>
      <c r="CS51" s="1256"/>
      <c r="CT51" s="1256"/>
      <c r="CU51" s="1256"/>
      <c r="CV51" s="1255"/>
      <c r="CW51" s="1256"/>
      <c r="CX51" s="1256"/>
      <c r="CY51" s="1256"/>
      <c r="CZ51" s="1256"/>
      <c r="DA51" s="1256"/>
      <c r="DB51" s="1256"/>
      <c r="DC51" s="1256"/>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58.7</v>
      </c>
      <c r="BY53" s="1256"/>
      <c r="BZ53" s="1256"/>
      <c r="CA53" s="1256"/>
      <c r="CB53" s="1256"/>
      <c r="CC53" s="1256"/>
      <c r="CD53" s="1256"/>
      <c r="CE53" s="1256"/>
      <c r="CF53" s="1256">
        <v>58.4</v>
      </c>
      <c r="CG53" s="1256"/>
      <c r="CH53" s="1256"/>
      <c r="CI53" s="1256"/>
      <c r="CJ53" s="1256"/>
      <c r="CK53" s="1256"/>
      <c r="CL53" s="1256"/>
      <c r="CM53" s="1256"/>
      <c r="CN53" s="1255"/>
      <c r="CO53" s="1256"/>
      <c r="CP53" s="1256"/>
      <c r="CQ53" s="1256"/>
      <c r="CR53" s="1256"/>
      <c r="CS53" s="1256"/>
      <c r="CT53" s="1256"/>
      <c r="CU53" s="1256"/>
      <c r="CV53" s="1255"/>
      <c r="CW53" s="1256"/>
      <c r="CX53" s="1256"/>
      <c r="CY53" s="1256"/>
      <c r="CZ53" s="1256"/>
      <c r="DA53" s="1256"/>
      <c r="DB53" s="1256"/>
      <c r="DC53" s="1256"/>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5"/>
      <c r="CO55" s="1256"/>
      <c r="CP55" s="1256"/>
      <c r="CQ55" s="1256"/>
      <c r="CR55" s="1256"/>
      <c r="CS55" s="1256"/>
      <c r="CT55" s="1256"/>
      <c r="CU55" s="1256"/>
      <c r="CV55" s="1255"/>
      <c r="CW55" s="1256"/>
      <c r="CX55" s="1256"/>
      <c r="CY55" s="1256"/>
      <c r="CZ55" s="1256"/>
      <c r="DA55" s="1256"/>
      <c r="DB55" s="1256"/>
      <c r="DC55" s="1256"/>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62.2</v>
      </c>
      <c r="BY57" s="1256"/>
      <c r="BZ57" s="1256"/>
      <c r="CA57" s="1256"/>
      <c r="CB57" s="1256"/>
      <c r="CC57" s="1256"/>
      <c r="CD57" s="1256"/>
      <c r="CE57" s="1256"/>
      <c r="CF57" s="1256">
        <v>60.8</v>
      </c>
      <c r="CG57" s="1256"/>
      <c r="CH57" s="1256"/>
      <c r="CI57" s="1256"/>
      <c r="CJ57" s="1256"/>
      <c r="CK57" s="1256"/>
      <c r="CL57" s="1256"/>
      <c r="CM57" s="1256"/>
      <c r="CN57" s="1255"/>
      <c r="CO57" s="1256"/>
      <c r="CP57" s="1256"/>
      <c r="CQ57" s="1256"/>
      <c r="CR57" s="1256"/>
      <c r="CS57" s="1256"/>
      <c r="CT57" s="1256"/>
      <c r="CU57" s="1256"/>
      <c r="CV57" s="1255"/>
      <c r="CW57" s="1256"/>
      <c r="CX57" s="1256"/>
      <c r="CY57" s="1256"/>
      <c r="CZ57" s="1256"/>
      <c r="DA57" s="1256"/>
      <c r="DB57" s="1256"/>
      <c r="DC57" s="1256"/>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570</v>
      </c>
    </row>
    <row r="64" spans="1:109" x14ac:dyDescent="0.15">
      <c r="B64" s="1225"/>
      <c r="G64" s="1232"/>
      <c r="I64" s="1266"/>
      <c r="J64" s="1266"/>
      <c r="K64" s="1266"/>
      <c r="L64" s="1266"/>
      <c r="M64" s="1266"/>
      <c r="N64" s="1267"/>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565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6">
        <v>5.4</v>
      </c>
      <c r="BQ75" s="1256"/>
      <c r="BR75" s="1256"/>
      <c r="BS75" s="1256"/>
      <c r="BT75" s="1256"/>
      <c r="BU75" s="1256"/>
      <c r="BV75" s="1256"/>
      <c r="BW75" s="1256"/>
      <c r="BX75" s="1256">
        <v>6</v>
      </c>
      <c r="BY75" s="1256"/>
      <c r="BZ75" s="1256"/>
      <c r="CA75" s="1256"/>
      <c r="CB75" s="1256"/>
      <c r="CC75" s="1256"/>
      <c r="CD75" s="1256"/>
      <c r="CE75" s="1256"/>
      <c r="CF75" s="1256">
        <v>6.8</v>
      </c>
      <c r="CG75" s="1256"/>
      <c r="CH75" s="1256"/>
      <c r="CI75" s="1256"/>
      <c r="CJ75" s="1256"/>
      <c r="CK75" s="1256"/>
      <c r="CL75" s="1256"/>
      <c r="CM75" s="1256"/>
      <c r="CN75" s="1256">
        <v>7.7</v>
      </c>
      <c r="CO75" s="1256"/>
      <c r="CP75" s="1256"/>
      <c r="CQ75" s="1256"/>
      <c r="CR75" s="1256"/>
      <c r="CS75" s="1256"/>
      <c r="CT75" s="1256"/>
      <c r="CU75" s="1256"/>
      <c r="CV75" s="1256">
        <v>7.8</v>
      </c>
      <c r="CW75" s="1256"/>
      <c r="CX75" s="1256"/>
      <c r="CY75" s="1256"/>
      <c r="CZ75" s="1256"/>
      <c r="DA75" s="1256"/>
      <c r="DB75" s="1256"/>
      <c r="DC75" s="1256"/>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5"/>
      <c r="G77" s="1244"/>
      <c r="H77" s="1244"/>
      <c r="I77" s="1244"/>
      <c r="J77" s="1244"/>
      <c r="K77" s="1273"/>
      <c r="L77" s="1273"/>
      <c r="M77" s="1273"/>
      <c r="N77" s="1273"/>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6">
        <v>5.8</v>
      </c>
      <c r="BQ79" s="1256"/>
      <c r="BR79" s="1256"/>
      <c r="BS79" s="1256"/>
      <c r="BT79" s="1256"/>
      <c r="BU79" s="1256"/>
      <c r="BV79" s="1256"/>
      <c r="BW79" s="1256"/>
      <c r="BX79" s="1256">
        <v>5.8</v>
      </c>
      <c r="BY79" s="1256"/>
      <c r="BZ79" s="1256"/>
      <c r="CA79" s="1256"/>
      <c r="CB79" s="1256"/>
      <c r="CC79" s="1256"/>
      <c r="CD79" s="1256"/>
      <c r="CE79" s="1256"/>
      <c r="CF79" s="1256">
        <v>6.6</v>
      </c>
      <c r="CG79" s="1256"/>
      <c r="CH79" s="1256"/>
      <c r="CI79" s="1256"/>
      <c r="CJ79" s="1256"/>
      <c r="CK79" s="1256"/>
      <c r="CL79" s="1256"/>
      <c r="CM79" s="1256"/>
      <c r="CN79" s="1256">
        <v>6.8</v>
      </c>
      <c r="CO79" s="1256"/>
      <c r="CP79" s="1256"/>
      <c r="CQ79" s="1256"/>
      <c r="CR79" s="1256"/>
      <c r="CS79" s="1256"/>
      <c r="CT79" s="1256"/>
      <c r="CU79" s="1256"/>
      <c r="CV79" s="1256">
        <v>7.3</v>
      </c>
      <c r="CW79" s="1256"/>
      <c r="CX79" s="1256"/>
      <c r="CY79" s="1256"/>
      <c r="CZ79" s="1256"/>
      <c r="DA79" s="1256"/>
      <c r="DB79" s="1256"/>
      <c r="DC79" s="1256"/>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jnJw6IaM9k0Txs0pYX81DxCyJXV+h7icEhBuL2D7XXPg6ZqXFMqIuepzAg/zW1dy97kvI/qfWh5RpIkV5bApHQ==" saltValue="38FvCqZZrSTLMRKl0yLUH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4D55A-F1B0-40FA-A93D-10A425768E8F}">
  <sheetPr>
    <pageSetUpPr fitToPage="1"/>
  </sheetPr>
  <dimension ref="A1:DR125"/>
  <sheetViews>
    <sheetView showGridLines="0" topLeftCell="A81"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M5anIDkI9mppnlERGyg4CEHaD9Oi0msG218ISpEb3n5I5zUz9q1TEYjnhEjm+2EJKy40MGpOglnIgnNE0y1mAQ==" saltValue="xUOz4E2CEwguqWc1Cq2f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CFC26-2262-4DB1-B03A-C5C3C087CFCF}">
  <sheetPr>
    <pageSetUpPr fitToPage="1"/>
  </sheetPr>
  <dimension ref="A1:DR125"/>
  <sheetViews>
    <sheetView showGridLines="0" tabSelected="1" zoomScaleNormal="100" zoomScaleSheetLayoutView="55" workbookViewId="0">
      <selection activeCell="BN19" sqref="BN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FifkfTRwrfcuMhnaiGBxGWXunyC9fyiyTTa5vHDB9uoEOVmJ6oOsiqBq1TNXeI9QX883kNPdbLZKRuDjmzkWLg==" saltValue="c1A2FwOtnKkrgMXBUwA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163480</v>
      </c>
      <c r="E3" s="156"/>
      <c r="F3" s="157">
        <v>264232</v>
      </c>
      <c r="G3" s="158"/>
      <c r="H3" s="159"/>
    </row>
    <row r="4" spans="1:8" x14ac:dyDescent="0.15">
      <c r="A4" s="160"/>
      <c r="B4" s="161"/>
      <c r="C4" s="162"/>
      <c r="D4" s="163">
        <v>144259</v>
      </c>
      <c r="E4" s="164"/>
      <c r="F4" s="165">
        <v>133959</v>
      </c>
      <c r="G4" s="166"/>
      <c r="H4" s="167"/>
    </row>
    <row r="5" spans="1:8" x14ac:dyDescent="0.15">
      <c r="A5" s="148" t="s">
        <v>519</v>
      </c>
      <c r="B5" s="153"/>
      <c r="C5" s="154"/>
      <c r="D5" s="155">
        <v>269373</v>
      </c>
      <c r="E5" s="156"/>
      <c r="F5" s="157">
        <v>263613</v>
      </c>
      <c r="G5" s="158"/>
      <c r="H5" s="159"/>
    </row>
    <row r="6" spans="1:8" x14ac:dyDescent="0.15">
      <c r="A6" s="160"/>
      <c r="B6" s="161"/>
      <c r="C6" s="162"/>
      <c r="D6" s="163">
        <v>235371</v>
      </c>
      <c r="E6" s="164"/>
      <c r="F6" s="165">
        <v>128823</v>
      </c>
      <c r="G6" s="166"/>
      <c r="H6" s="167"/>
    </row>
    <row r="7" spans="1:8" x14ac:dyDescent="0.15">
      <c r="A7" s="148" t="s">
        <v>520</v>
      </c>
      <c r="B7" s="153"/>
      <c r="C7" s="154"/>
      <c r="D7" s="155">
        <v>222708</v>
      </c>
      <c r="E7" s="156"/>
      <c r="F7" s="157">
        <v>362690</v>
      </c>
      <c r="G7" s="158"/>
      <c r="H7" s="159"/>
    </row>
    <row r="8" spans="1:8" x14ac:dyDescent="0.15">
      <c r="A8" s="160"/>
      <c r="B8" s="161"/>
      <c r="C8" s="162"/>
      <c r="D8" s="163">
        <v>122873</v>
      </c>
      <c r="E8" s="164"/>
      <c r="F8" s="165">
        <v>172580</v>
      </c>
      <c r="G8" s="166"/>
      <c r="H8" s="167"/>
    </row>
    <row r="9" spans="1:8" x14ac:dyDescent="0.15">
      <c r="A9" s="148" t="s">
        <v>521</v>
      </c>
      <c r="B9" s="153"/>
      <c r="C9" s="154"/>
      <c r="D9" s="155">
        <v>126166</v>
      </c>
      <c r="E9" s="156"/>
      <c r="F9" s="157">
        <v>296093</v>
      </c>
      <c r="G9" s="158"/>
      <c r="H9" s="159"/>
    </row>
    <row r="10" spans="1:8" x14ac:dyDescent="0.15">
      <c r="A10" s="160"/>
      <c r="B10" s="161"/>
      <c r="C10" s="162"/>
      <c r="D10" s="163">
        <v>62802</v>
      </c>
      <c r="E10" s="164"/>
      <c r="F10" s="165">
        <v>140545</v>
      </c>
      <c r="G10" s="166"/>
      <c r="H10" s="167"/>
    </row>
    <row r="11" spans="1:8" x14ac:dyDescent="0.15">
      <c r="A11" s="148" t="s">
        <v>522</v>
      </c>
      <c r="B11" s="153"/>
      <c r="C11" s="154"/>
      <c r="D11" s="155">
        <v>92238</v>
      </c>
      <c r="E11" s="156"/>
      <c r="F11" s="157">
        <v>308655</v>
      </c>
      <c r="G11" s="158"/>
      <c r="H11" s="159"/>
    </row>
    <row r="12" spans="1:8" x14ac:dyDescent="0.15">
      <c r="A12" s="160"/>
      <c r="B12" s="161"/>
      <c r="C12" s="168"/>
      <c r="D12" s="163">
        <v>34425</v>
      </c>
      <c r="E12" s="164"/>
      <c r="F12" s="165">
        <v>169887</v>
      </c>
      <c r="G12" s="166"/>
      <c r="H12" s="167"/>
    </row>
    <row r="13" spans="1:8" x14ac:dyDescent="0.15">
      <c r="A13" s="148"/>
      <c r="B13" s="153"/>
      <c r="C13" s="169"/>
      <c r="D13" s="170">
        <v>174793</v>
      </c>
      <c r="E13" s="171"/>
      <c r="F13" s="172">
        <v>299057</v>
      </c>
      <c r="G13" s="173"/>
      <c r="H13" s="159"/>
    </row>
    <row r="14" spans="1:8" x14ac:dyDescent="0.15">
      <c r="A14" s="160"/>
      <c r="B14" s="161"/>
      <c r="C14" s="162"/>
      <c r="D14" s="163">
        <v>119946</v>
      </c>
      <c r="E14" s="164"/>
      <c r="F14" s="165">
        <v>149159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6.12</v>
      </c>
      <c r="C19" s="174">
        <f>ROUND(VALUE(SUBSTITUTE(実質収支比率等に係る経年分析!G$48,"▲","-")),2)</f>
        <v>6.13</v>
      </c>
      <c r="D19" s="174">
        <f>ROUND(VALUE(SUBSTITUTE(実質収支比率等に係る経年分析!H$48,"▲","-")),2)</f>
        <v>7.99</v>
      </c>
      <c r="E19" s="174">
        <f>ROUND(VALUE(SUBSTITUTE(実質収支比率等に係る経年分析!I$48,"▲","-")),2)</f>
        <v>5.74</v>
      </c>
      <c r="F19" s="174">
        <f>ROUND(VALUE(SUBSTITUTE(実質収支比率等に係る経年分析!J$48,"▲","-")),2)</f>
        <v>7.72</v>
      </c>
    </row>
    <row r="20" spans="1:11" x14ac:dyDescent="0.15">
      <c r="A20" s="174" t="s">
        <v>53</v>
      </c>
      <c r="B20" s="174">
        <f>ROUND(VALUE(SUBSTITUTE(実質収支比率等に係る経年分析!F$47,"▲","-")),2)</f>
        <v>72.47</v>
      </c>
      <c r="C20" s="174">
        <f>ROUND(VALUE(SUBSTITUTE(実質収支比率等に係る経年分析!G$47,"▲","-")),2)</f>
        <v>62.12</v>
      </c>
      <c r="D20" s="174">
        <f>ROUND(VALUE(SUBSTITUTE(実質収支比率等に係る経年分析!H$47,"▲","-")),2)</f>
        <v>53.65</v>
      </c>
      <c r="E20" s="174">
        <f>ROUND(VALUE(SUBSTITUTE(実質収支比率等に係る経年分析!I$47,"▲","-")),2)</f>
        <v>58.92</v>
      </c>
      <c r="F20" s="174">
        <f>ROUND(VALUE(SUBSTITUTE(実質収支比率等に係る経年分析!J$47,"▲","-")),2)</f>
        <v>60.33</v>
      </c>
    </row>
    <row r="21" spans="1:11" x14ac:dyDescent="0.15">
      <c r="A21" s="174" t="s">
        <v>54</v>
      </c>
      <c r="B21" s="174">
        <f>IF(ISNUMBER(VALUE(SUBSTITUTE(実質収支比率等に係る経年分析!F$49,"▲","-"))),ROUND(VALUE(SUBSTITUTE(実質収支比率等に係る経年分析!F$49,"▲","-")),2),NA())</f>
        <v>-26.69</v>
      </c>
      <c r="C21" s="174">
        <f>IF(ISNUMBER(VALUE(SUBSTITUTE(実質収支比率等に係る経年分析!G$49,"▲","-"))),ROUND(VALUE(SUBSTITUTE(実質収支比率等に係る経年分析!G$49,"▲","-")),2),NA())</f>
        <v>-4.78</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1.06</v>
      </c>
      <c r="F21" s="174">
        <f>IF(ISNUMBER(VALUE(SUBSTITUTE(実質収支比率等に係る経年分析!J$49,"▲","-"))),ROUND(VALUE(SUBSTITUTE(実質収支比率等に係る経年分析!J$49,"▲","-")),2),NA())</f>
        <v>3.11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農業用水事業特別会計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水をきれいにする事業特別会計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15">
      <c r="A34" s="175" t="str">
        <f>IF(連結実質赤字比率に係る赤字・黒字の構成分析!C$36="",NA(),連結実質赤字比率に係る赤字・黒字の構成分析!C$36)</f>
        <v>土地開発事業特別会計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0.78</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162</v>
      </c>
      <c r="E42" s="176"/>
      <c r="F42" s="176"/>
      <c r="G42" s="176">
        <f>'実質公債費比率（分子）の構造'!L$52</f>
        <v>161</v>
      </c>
      <c r="H42" s="176"/>
      <c r="I42" s="176"/>
      <c r="J42" s="176">
        <f>'実質公債費比率（分子）の構造'!M$52</f>
        <v>164</v>
      </c>
      <c r="K42" s="176"/>
      <c r="L42" s="176"/>
      <c r="M42" s="176">
        <f>'実質公債費比率（分子）の構造'!N$52</f>
        <v>163</v>
      </c>
      <c r="N42" s="176"/>
      <c r="O42" s="176"/>
      <c r="P42" s="176">
        <f>'実質公債費比率（分子）の構造'!O$52</f>
        <v>166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11</v>
      </c>
      <c r="C45" s="176"/>
      <c r="D45" s="176"/>
      <c r="E45" s="176">
        <f>'実質公債費比率（分子）の構造'!L$49</f>
        <v>11</v>
      </c>
      <c r="F45" s="176"/>
      <c r="G45" s="176"/>
      <c r="H45" s="176">
        <f>'実質公債費比率（分子）の構造'!M$49</f>
        <v>14</v>
      </c>
      <c r="I45" s="176"/>
      <c r="J45" s="176"/>
      <c r="K45" s="176">
        <f>'実質公債費比率（分子）の構造'!N$49</f>
        <v>15</v>
      </c>
      <c r="L45" s="176"/>
      <c r="M45" s="176"/>
      <c r="N45" s="176">
        <f>'実質公債費比率（分子）の構造'!O$49</f>
        <v>11</v>
      </c>
      <c r="O45" s="176"/>
      <c r="P45" s="176"/>
    </row>
    <row r="46" spans="1:16" x14ac:dyDescent="0.15">
      <c r="A46" s="176" t="s">
        <v>64</v>
      </c>
      <c r="B46" s="176">
        <f>'実質公債費比率（分子）の構造'!K$48</f>
        <v>96</v>
      </c>
      <c r="C46" s="176"/>
      <c r="D46" s="176"/>
      <c r="E46" s="176">
        <f>'実質公債費比率（分子）の構造'!L$48</f>
        <v>90</v>
      </c>
      <c r="F46" s="176"/>
      <c r="G46" s="176"/>
      <c r="H46" s="176">
        <f>'実質公債費比率（分子）の構造'!M$48</f>
        <v>85</v>
      </c>
      <c r="I46" s="176"/>
      <c r="J46" s="176"/>
      <c r="K46" s="176">
        <f>'実質公債費比率（分子）の構造'!N$48</f>
        <v>83</v>
      </c>
      <c r="L46" s="176"/>
      <c r="M46" s="176"/>
      <c r="N46" s="176">
        <f>'実質公債費比率（分子）の構造'!O$48</f>
        <v>83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137</v>
      </c>
      <c r="C49" s="176"/>
      <c r="D49" s="176"/>
      <c r="E49" s="176">
        <f>'実質公債費比率（分子）の構造'!L$45</f>
        <v>189</v>
      </c>
      <c r="F49" s="176"/>
      <c r="G49" s="176"/>
      <c r="H49" s="176">
        <f>'実質公債費比率（分子）の構造'!M$45</f>
        <v>216</v>
      </c>
      <c r="I49" s="176"/>
      <c r="J49" s="176"/>
      <c r="K49" s="176">
        <f>'実質公債費比率（分子）の構造'!N$45</f>
        <v>220</v>
      </c>
      <c r="L49" s="176"/>
      <c r="M49" s="176"/>
      <c r="N49" s="176">
        <f>'実質公債費比率（分子）の構造'!O$45</f>
        <v>221</v>
      </c>
      <c r="O49" s="176"/>
      <c r="P49" s="176"/>
    </row>
    <row r="50" spans="1:16" x14ac:dyDescent="0.15">
      <c r="A50" s="176" t="s">
        <v>67</v>
      </c>
      <c r="B50" s="176" t="e">
        <f>NA()</f>
        <v>#N/A</v>
      </c>
      <c r="C50" s="176">
        <f>IF(ISNUMBER('実質公債費比率（分子）の構造'!K$53),'実質公債費比率（分子）の構造'!K$53,NA())</f>
        <v>82</v>
      </c>
      <c r="D50" s="176" t="e">
        <f>NA()</f>
        <v>#N/A</v>
      </c>
      <c r="E50" s="176" t="e">
        <f>NA()</f>
        <v>#N/A</v>
      </c>
      <c r="F50" s="176">
        <f>IF(ISNUMBER('実質公債費比率（分子）の構造'!L$53),'実質公債費比率（分子）の構造'!L$53,NA())</f>
        <v>129</v>
      </c>
      <c r="G50" s="176" t="e">
        <f>NA()</f>
        <v>#N/A</v>
      </c>
      <c r="H50" s="176" t="e">
        <f>NA()</f>
        <v>#N/A</v>
      </c>
      <c r="I50" s="176">
        <f>IF(ISNUMBER('実質公債費比率（分子）の構造'!M$53),'実質公債費比率（分子）の構造'!M$53,NA())</f>
        <v>151</v>
      </c>
      <c r="J50" s="176" t="e">
        <f>NA()</f>
        <v>#N/A</v>
      </c>
      <c r="K50" s="176" t="e">
        <f>NA()</f>
        <v>#N/A</v>
      </c>
      <c r="L50" s="176">
        <f>IF(ISNUMBER('実質公債費比率（分子）の構造'!N$53),'実質公債費比率（分子）の構造'!N$53,NA())</f>
        <v>155</v>
      </c>
      <c r="M50" s="176" t="e">
        <f>NA()</f>
        <v>#N/A</v>
      </c>
      <c r="N50" s="176" t="e">
        <f>NA()</f>
        <v>#N/A</v>
      </c>
      <c r="O50" s="176">
        <f>IF(ISNUMBER('実質公債費比率（分子）の構造'!O$53),'実質公債費比率（分子）の構造'!O$53,NA())</f>
        <v>149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1967</v>
      </c>
      <c r="E56" s="175"/>
      <c r="F56" s="175"/>
      <c r="G56" s="175">
        <f>'将来負担比率（分子）の構造'!J$52</f>
        <v>1972</v>
      </c>
      <c r="H56" s="175"/>
      <c r="I56" s="175"/>
      <c r="J56" s="175">
        <f>'将来負担比率（分子）の構造'!K$52</f>
        <v>1934</v>
      </c>
      <c r="K56" s="175"/>
      <c r="L56" s="175"/>
      <c r="M56" s="175">
        <f>'将来負担比率（分子）の構造'!L$52</f>
        <v>1864</v>
      </c>
      <c r="N56" s="175"/>
      <c r="O56" s="175"/>
      <c r="P56" s="175">
        <f>'将来負担比率（分子）の構造'!M$52</f>
        <v>1802</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f>'将来負担比率（分子）の構造'!M$51</f>
        <v>0</v>
      </c>
    </row>
    <row r="58" spans="1:16" x14ac:dyDescent="0.15">
      <c r="A58" s="175" t="s">
        <v>41</v>
      </c>
      <c r="B58" s="175"/>
      <c r="C58" s="175"/>
      <c r="D58" s="175">
        <f>'将来負担比率（分子）の構造'!I$50</f>
        <v>3869</v>
      </c>
      <c r="E58" s="175"/>
      <c r="F58" s="175"/>
      <c r="G58" s="175">
        <f>'将来負担比率（分子）の構造'!J$50</f>
        <v>3806</v>
      </c>
      <c r="H58" s="175"/>
      <c r="I58" s="175"/>
      <c r="J58" s="175">
        <f>'将来負担比率（分子）の構造'!K$50</f>
        <v>3913</v>
      </c>
      <c r="K58" s="175"/>
      <c r="L58" s="175"/>
      <c r="M58" s="175">
        <f>'将来負担比率（分子）の構造'!L$50</f>
        <v>4109</v>
      </c>
      <c r="N58" s="175"/>
      <c r="O58" s="175"/>
      <c r="P58" s="175">
        <f>'将来負担比率（分子）の構造'!M$50</f>
        <v>4189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576</v>
      </c>
      <c r="C62" s="175"/>
      <c r="D62" s="175"/>
      <c r="E62" s="175">
        <f>'将来負担比率（分子）の構造'!J$45</f>
        <v>568</v>
      </c>
      <c r="F62" s="175"/>
      <c r="G62" s="175"/>
      <c r="H62" s="175">
        <f>'将来負担比率（分子）の構造'!K$45</f>
        <v>553</v>
      </c>
      <c r="I62" s="175"/>
      <c r="J62" s="175"/>
      <c r="K62" s="175">
        <f>'将来負担比率（分子）の構造'!L$45</f>
        <v>547</v>
      </c>
      <c r="L62" s="175"/>
      <c r="M62" s="175"/>
      <c r="N62" s="175">
        <f>'将来負担比率（分子）の構造'!M$45</f>
        <v>524</v>
      </c>
      <c r="O62" s="175"/>
      <c r="P62" s="175"/>
    </row>
    <row r="63" spans="1:16" x14ac:dyDescent="0.15">
      <c r="A63" s="175" t="s">
        <v>34</v>
      </c>
      <c r="B63" s="175">
        <f>'将来負担比率（分子）の構造'!I$44</f>
        <v>69</v>
      </c>
      <c r="C63" s="175"/>
      <c r="D63" s="175"/>
      <c r="E63" s="175">
        <f>'将来負担比率（分子）の構造'!J$44</f>
        <v>87</v>
      </c>
      <c r="F63" s="175"/>
      <c r="G63" s="175"/>
      <c r="H63" s="175">
        <f>'将来負担比率（分子）の構造'!K$44</f>
        <v>74</v>
      </c>
      <c r="I63" s="175"/>
      <c r="J63" s="175"/>
      <c r="K63" s="175">
        <f>'将来負担比率（分子）の構造'!L$44</f>
        <v>71</v>
      </c>
      <c r="L63" s="175"/>
      <c r="M63" s="175"/>
      <c r="N63" s="175">
        <f>'将来負担比率（分子）の構造'!M$44</f>
        <v>61</v>
      </c>
      <c r="O63" s="175"/>
      <c r="P63" s="175"/>
    </row>
    <row r="64" spans="1:16" x14ac:dyDescent="0.15">
      <c r="A64" s="175" t="s">
        <v>33</v>
      </c>
      <c r="B64" s="175">
        <f>'将来負担比率（分子）の構造'!I$43</f>
        <v>1066</v>
      </c>
      <c r="C64" s="175"/>
      <c r="D64" s="175"/>
      <c r="E64" s="175">
        <f>'将来負担比率（分子）の構造'!J$43</f>
        <v>991</v>
      </c>
      <c r="F64" s="175"/>
      <c r="G64" s="175"/>
      <c r="H64" s="175">
        <f>'将来負担比率（分子）の構造'!K$43</f>
        <v>961</v>
      </c>
      <c r="I64" s="175"/>
      <c r="J64" s="175"/>
      <c r="K64" s="175">
        <f>'将来負担比率（分子）の構造'!L$43</f>
        <v>685</v>
      </c>
      <c r="L64" s="175"/>
      <c r="M64" s="175"/>
      <c r="N64" s="175">
        <f>'将来負担比率（分子）の構造'!M$43</f>
        <v>826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1749</v>
      </c>
      <c r="C66" s="175"/>
      <c r="D66" s="175"/>
      <c r="E66" s="175">
        <f>'将来負担比率（分子）の構造'!J$41</f>
        <v>1863</v>
      </c>
      <c r="F66" s="175"/>
      <c r="G66" s="175"/>
      <c r="H66" s="175">
        <f>'将来負担比率（分子）の構造'!K$41</f>
        <v>1846</v>
      </c>
      <c r="I66" s="175"/>
      <c r="J66" s="175"/>
      <c r="K66" s="175">
        <f>'将来負担比率（分子）の構造'!L$41</f>
        <v>1749</v>
      </c>
      <c r="L66" s="175"/>
      <c r="M66" s="175"/>
      <c r="N66" s="175">
        <f>'将来負担比率（分子）の構造'!M$41</f>
        <v>1685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1155</v>
      </c>
      <c r="C72" s="179">
        <f>基金残高に係る経年分析!G55</f>
        <v>1230</v>
      </c>
      <c r="D72" s="179">
        <f>基金残高に係る経年分析!H55</f>
        <v>1252</v>
      </c>
    </row>
    <row r="73" spans="1:16" x14ac:dyDescent="0.15">
      <c r="A73" s="178" t="s">
        <v>74</v>
      </c>
      <c r="B73" s="179">
        <f>基金残高に係る経年分析!F56</f>
        <v>170</v>
      </c>
      <c r="C73" s="179">
        <f>基金残高に係る経年分析!G56</f>
        <v>170</v>
      </c>
      <c r="D73" s="179">
        <f>基金残高に係る経年分析!H56</f>
        <v>190</v>
      </c>
    </row>
    <row r="74" spans="1:16" x14ac:dyDescent="0.15">
      <c r="A74" s="178" t="s">
        <v>75</v>
      </c>
      <c r="B74" s="179">
        <f>基金残高に係る経年分析!F57</f>
        <v>2326</v>
      </c>
      <c r="C74" s="179">
        <f>基金残高に係る経年分析!G57</f>
        <v>2435</v>
      </c>
      <c r="D74" s="179">
        <f>基金残高に係る経年分析!H57</f>
        <v>2448</v>
      </c>
    </row>
  </sheetData>
  <sheetProtection algorithmName="SHA-512" hashValue="O9gq/2QjcZ9PaATMe+xhE7cWy+enZn9QBzImYc25aTxfgVroFM+08ABa7Iyyp7qFZBK8jqusGP2EbR9NnBQGvQ==" saltValue="srn9FlHOiqDgf3UxMcmb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522652</v>
      </c>
      <c r="S5" s="674"/>
      <c r="T5" s="674"/>
      <c r="U5" s="674"/>
      <c r="V5" s="674"/>
      <c r="W5" s="674"/>
      <c r="X5" s="674"/>
      <c r="Y5" s="702"/>
      <c r="Z5" s="715">
        <v>16.600000000000001</v>
      </c>
      <c r="AA5" s="715"/>
      <c r="AB5" s="715"/>
      <c r="AC5" s="715"/>
      <c r="AD5" s="716">
        <v>522652</v>
      </c>
      <c r="AE5" s="716"/>
      <c r="AF5" s="716"/>
      <c r="AG5" s="716"/>
      <c r="AH5" s="716"/>
      <c r="AI5" s="716"/>
      <c r="AJ5" s="716"/>
      <c r="AK5" s="716"/>
      <c r="AL5" s="703">
        <v>25</v>
      </c>
      <c r="AM5" s="686"/>
      <c r="AN5" s="686"/>
      <c r="AO5" s="704"/>
      <c r="AP5" s="676" t="s">
        <v>215</v>
      </c>
      <c r="AQ5" s="677"/>
      <c r="AR5" s="677"/>
      <c r="AS5" s="677"/>
      <c r="AT5" s="677"/>
      <c r="AU5" s="677"/>
      <c r="AV5" s="677"/>
      <c r="AW5" s="677"/>
      <c r="AX5" s="677"/>
      <c r="AY5" s="677"/>
      <c r="AZ5" s="677"/>
      <c r="BA5" s="677"/>
      <c r="BB5" s="677"/>
      <c r="BC5" s="677"/>
      <c r="BD5" s="677"/>
      <c r="BE5" s="677"/>
      <c r="BF5" s="678"/>
      <c r="BG5" s="627">
        <v>522652</v>
      </c>
      <c r="BH5" s="628"/>
      <c r="BI5" s="628"/>
      <c r="BJ5" s="628"/>
      <c r="BK5" s="628"/>
      <c r="BL5" s="628"/>
      <c r="BM5" s="628"/>
      <c r="BN5" s="629"/>
      <c r="BO5" s="663">
        <v>100</v>
      </c>
      <c r="BP5" s="663"/>
      <c r="BQ5" s="663"/>
      <c r="BR5" s="663"/>
      <c r="BS5" s="664">
        <v>1374</v>
      </c>
      <c r="BT5" s="664"/>
      <c r="BU5" s="664"/>
      <c r="BV5" s="664"/>
      <c r="BW5" s="664"/>
      <c r="BX5" s="664"/>
      <c r="BY5" s="664"/>
      <c r="BZ5" s="664"/>
      <c r="CA5" s="664"/>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24" t="s">
        <v>219</v>
      </c>
      <c r="C6" s="625"/>
      <c r="D6" s="625"/>
      <c r="E6" s="625"/>
      <c r="F6" s="625"/>
      <c r="G6" s="625"/>
      <c r="H6" s="625"/>
      <c r="I6" s="625"/>
      <c r="J6" s="625"/>
      <c r="K6" s="625"/>
      <c r="L6" s="625"/>
      <c r="M6" s="625"/>
      <c r="N6" s="625"/>
      <c r="O6" s="625"/>
      <c r="P6" s="625"/>
      <c r="Q6" s="626"/>
      <c r="R6" s="627">
        <v>38901</v>
      </c>
      <c r="S6" s="628"/>
      <c r="T6" s="628"/>
      <c r="U6" s="628"/>
      <c r="V6" s="628"/>
      <c r="W6" s="628"/>
      <c r="X6" s="628"/>
      <c r="Y6" s="629"/>
      <c r="Z6" s="663">
        <v>1.2</v>
      </c>
      <c r="AA6" s="663"/>
      <c r="AB6" s="663"/>
      <c r="AC6" s="663"/>
      <c r="AD6" s="664">
        <v>38901</v>
      </c>
      <c r="AE6" s="664"/>
      <c r="AF6" s="664"/>
      <c r="AG6" s="664"/>
      <c r="AH6" s="664"/>
      <c r="AI6" s="664"/>
      <c r="AJ6" s="664"/>
      <c r="AK6" s="664"/>
      <c r="AL6" s="630">
        <v>1.9</v>
      </c>
      <c r="AM6" s="631"/>
      <c r="AN6" s="631"/>
      <c r="AO6" s="665"/>
      <c r="AP6" s="624" t="s">
        <v>220</v>
      </c>
      <c r="AQ6" s="625"/>
      <c r="AR6" s="625"/>
      <c r="AS6" s="625"/>
      <c r="AT6" s="625"/>
      <c r="AU6" s="625"/>
      <c r="AV6" s="625"/>
      <c r="AW6" s="625"/>
      <c r="AX6" s="625"/>
      <c r="AY6" s="625"/>
      <c r="AZ6" s="625"/>
      <c r="BA6" s="625"/>
      <c r="BB6" s="625"/>
      <c r="BC6" s="625"/>
      <c r="BD6" s="625"/>
      <c r="BE6" s="625"/>
      <c r="BF6" s="626"/>
      <c r="BG6" s="627">
        <v>522652</v>
      </c>
      <c r="BH6" s="628"/>
      <c r="BI6" s="628"/>
      <c r="BJ6" s="628"/>
      <c r="BK6" s="628"/>
      <c r="BL6" s="628"/>
      <c r="BM6" s="628"/>
      <c r="BN6" s="629"/>
      <c r="BO6" s="663">
        <v>100</v>
      </c>
      <c r="BP6" s="663"/>
      <c r="BQ6" s="663"/>
      <c r="BR6" s="663"/>
      <c r="BS6" s="664">
        <v>1374</v>
      </c>
      <c r="BT6" s="664"/>
      <c r="BU6" s="664"/>
      <c r="BV6" s="664"/>
      <c r="BW6" s="664"/>
      <c r="BX6" s="664"/>
      <c r="BY6" s="664"/>
      <c r="BZ6" s="664"/>
      <c r="CA6" s="664"/>
      <c r="CB6" s="695"/>
      <c r="CD6" s="676" t="s">
        <v>221</v>
      </c>
      <c r="CE6" s="677"/>
      <c r="CF6" s="677"/>
      <c r="CG6" s="677"/>
      <c r="CH6" s="677"/>
      <c r="CI6" s="677"/>
      <c r="CJ6" s="677"/>
      <c r="CK6" s="677"/>
      <c r="CL6" s="677"/>
      <c r="CM6" s="677"/>
      <c r="CN6" s="677"/>
      <c r="CO6" s="677"/>
      <c r="CP6" s="677"/>
      <c r="CQ6" s="678"/>
      <c r="CR6" s="627">
        <v>51168</v>
      </c>
      <c r="CS6" s="628"/>
      <c r="CT6" s="628"/>
      <c r="CU6" s="628"/>
      <c r="CV6" s="628"/>
      <c r="CW6" s="628"/>
      <c r="CX6" s="628"/>
      <c r="CY6" s="629"/>
      <c r="CZ6" s="703">
        <v>1.7</v>
      </c>
      <c r="DA6" s="686"/>
      <c r="DB6" s="686"/>
      <c r="DC6" s="705"/>
      <c r="DD6" s="633" t="s">
        <v>122</v>
      </c>
      <c r="DE6" s="628"/>
      <c r="DF6" s="628"/>
      <c r="DG6" s="628"/>
      <c r="DH6" s="628"/>
      <c r="DI6" s="628"/>
      <c r="DJ6" s="628"/>
      <c r="DK6" s="628"/>
      <c r="DL6" s="628"/>
      <c r="DM6" s="628"/>
      <c r="DN6" s="628"/>
      <c r="DO6" s="628"/>
      <c r="DP6" s="629"/>
      <c r="DQ6" s="633">
        <v>51168</v>
      </c>
      <c r="DR6" s="628"/>
      <c r="DS6" s="628"/>
      <c r="DT6" s="628"/>
      <c r="DU6" s="628"/>
      <c r="DV6" s="628"/>
      <c r="DW6" s="628"/>
      <c r="DX6" s="628"/>
      <c r="DY6" s="628"/>
      <c r="DZ6" s="628"/>
      <c r="EA6" s="628"/>
      <c r="EB6" s="628"/>
      <c r="EC6" s="662"/>
    </row>
    <row r="7" spans="2:143" ht="11.25" customHeight="1" x14ac:dyDescent="0.15">
      <c r="B7" s="624" t="s">
        <v>222</v>
      </c>
      <c r="C7" s="625"/>
      <c r="D7" s="625"/>
      <c r="E7" s="625"/>
      <c r="F7" s="625"/>
      <c r="G7" s="625"/>
      <c r="H7" s="625"/>
      <c r="I7" s="625"/>
      <c r="J7" s="625"/>
      <c r="K7" s="625"/>
      <c r="L7" s="625"/>
      <c r="M7" s="625"/>
      <c r="N7" s="625"/>
      <c r="O7" s="625"/>
      <c r="P7" s="625"/>
      <c r="Q7" s="626"/>
      <c r="R7" s="627">
        <v>102</v>
      </c>
      <c r="S7" s="628"/>
      <c r="T7" s="628"/>
      <c r="U7" s="628"/>
      <c r="V7" s="628"/>
      <c r="W7" s="628"/>
      <c r="X7" s="628"/>
      <c r="Y7" s="629"/>
      <c r="Z7" s="663">
        <v>0</v>
      </c>
      <c r="AA7" s="663"/>
      <c r="AB7" s="663"/>
      <c r="AC7" s="663"/>
      <c r="AD7" s="664">
        <v>102</v>
      </c>
      <c r="AE7" s="664"/>
      <c r="AF7" s="664"/>
      <c r="AG7" s="664"/>
      <c r="AH7" s="664"/>
      <c r="AI7" s="664"/>
      <c r="AJ7" s="664"/>
      <c r="AK7" s="664"/>
      <c r="AL7" s="630">
        <v>0</v>
      </c>
      <c r="AM7" s="631"/>
      <c r="AN7" s="631"/>
      <c r="AO7" s="665"/>
      <c r="AP7" s="624" t="s">
        <v>223</v>
      </c>
      <c r="AQ7" s="625"/>
      <c r="AR7" s="625"/>
      <c r="AS7" s="625"/>
      <c r="AT7" s="625"/>
      <c r="AU7" s="625"/>
      <c r="AV7" s="625"/>
      <c r="AW7" s="625"/>
      <c r="AX7" s="625"/>
      <c r="AY7" s="625"/>
      <c r="AZ7" s="625"/>
      <c r="BA7" s="625"/>
      <c r="BB7" s="625"/>
      <c r="BC7" s="625"/>
      <c r="BD7" s="625"/>
      <c r="BE7" s="625"/>
      <c r="BF7" s="626"/>
      <c r="BG7" s="627">
        <v>136582</v>
      </c>
      <c r="BH7" s="628"/>
      <c r="BI7" s="628"/>
      <c r="BJ7" s="628"/>
      <c r="BK7" s="628"/>
      <c r="BL7" s="628"/>
      <c r="BM7" s="628"/>
      <c r="BN7" s="629"/>
      <c r="BO7" s="663">
        <v>26.1</v>
      </c>
      <c r="BP7" s="663"/>
      <c r="BQ7" s="663"/>
      <c r="BR7" s="663"/>
      <c r="BS7" s="664">
        <v>1374</v>
      </c>
      <c r="BT7" s="664"/>
      <c r="BU7" s="664"/>
      <c r="BV7" s="664"/>
      <c r="BW7" s="664"/>
      <c r="BX7" s="664"/>
      <c r="BY7" s="664"/>
      <c r="BZ7" s="664"/>
      <c r="CA7" s="664"/>
      <c r="CB7" s="695"/>
      <c r="CD7" s="624" t="s">
        <v>224</v>
      </c>
      <c r="CE7" s="625"/>
      <c r="CF7" s="625"/>
      <c r="CG7" s="625"/>
      <c r="CH7" s="625"/>
      <c r="CI7" s="625"/>
      <c r="CJ7" s="625"/>
      <c r="CK7" s="625"/>
      <c r="CL7" s="625"/>
      <c r="CM7" s="625"/>
      <c r="CN7" s="625"/>
      <c r="CO7" s="625"/>
      <c r="CP7" s="625"/>
      <c r="CQ7" s="626"/>
      <c r="CR7" s="627">
        <v>578354</v>
      </c>
      <c r="CS7" s="628"/>
      <c r="CT7" s="628"/>
      <c r="CU7" s="628"/>
      <c r="CV7" s="628"/>
      <c r="CW7" s="628"/>
      <c r="CX7" s="628"/>
      <c r="CY7" s="629"/>
      <c r="CZ7" s="663">
        <v>19.7</v>
      </c>
      <c r="DA7" s="663"/>
      <c r="DB7" s="663"/>
      <c r="DC7" s="663"/>
      <c r="DD7" s="633">
        <v>29120</v>
      </c>
      <c r="DE7" s="628"/>
      <c r="DF7" s="628"/>
      <c r="DG7" s="628"/>
      <c r="DH7" s="628"/>
      <c r="DI7" s="628"/>
      <c r="DJ7" s="628"/>
      <c r="DK7" s="628"/>
      <c r="DL7" s="628"/>
      <c r="DM7" s="628"/>
      <c r="DN7" s="628"/>
      <c r="DO7" s="628"/>
      <c r="DP7" s="629"/>
      <c r="DQ7" s="633">
        <v>532044</v>
      </c>
      <c r="DR7" s="628"/>
      <c r="DS7" s="628"/>
      <c r="DT7" s="628"/>
      <c r="DU7" s="628"/>
      <c r="DV7" s="628"/>
      <c r="DW7" s="628"/>
      <c r="DX7" s="628"/>
      <c r="DY7" s="628"/>
      <c r="DZ7" s="628"/>
      <c r="EA7" s="628"/>
      <c r="EB7" s="628"/>
      <c r="EC7" s="662"/>
    </row>
    <row r="8" spans="2:143" ht="11.25" customHeight="1" x14ac:dyDescent="0.15">
      <c r="B8" s="624" t="s">
        <v>225</v>
      </c>
      <c r="C8" s="625"/>
      <c r="D8" s="625"/>
      <c r="E8" s="625"/>
      <c r="F8" s="625"/>
      <c r="G8" s="625"/>
      <c r="H8" s="625"/>
      <c r="I8" s="625"/>
      <c r="J8" s="625"/>
      <c r="K8" s="625"/>
      <c r="L8" s="625"/>
      <c r="M8" s="625"/>
      <c r="N8" s="625"/>
      <c r="O8" s="625"/>
      <c r="P8" s="625"/>
      <c r="Q8" s="626"/>
      <c r="R8" s="627">
        <v>1938</v>
      </c>
      <c r="S8" s="628"/>
      <c r="T8" s="628"/>
      <c r="U8" s="628"/>
      <c r="V8" s="628"/>
      <c r="W8" s="628"/>
      <c r="X8" s="628"/>
      <c r="Y8" s="629"/>
      <c r="Z8" s="663">
        <v>0.1</v>
      </c>
      <c r="AA8" s="663"/>
      <c r="AB8" s="663"/>
      <c r="AC8" s="663"/>
      <c r="AD8" s="664">
        <v>1938</v>
      </c>
      <c r="AE8" s="664"/>
      <c r="AF8" s="664"/>
      <c r="AG8" s="664"/>
      <c r="AH8" s="664"/>
      <c r="AI8" s="664"/>
      <c r="AJ8" s="664"/>
      <c r="AK8" s="664"/>
      <c r="AL8" s="630">
        <v>0.1</v>
      </c>
      <c r="AM8" s="631"/>
      <c r="AN8" s="631"/>
      <c r="AO8" s="665"/>
      <c r="AP8" s="624" t="s">
        <v>226</v>
      </c>
      <c r="AQ8" s="625"/>
      <c r="AR8" s="625"/>
      <c r="AS8" s="625"/>
      <c r="AT8" s="625"/>
      <c r="AU8" s="625"/>
      <c r="AV8" s="625"/>
      <c r="AW8" s="625"/>
      <c r="AX8" s="625"/>
      <c r="AY8" s="625"/>
      <c r="AZ8" s="625"/>
      <c r="BA8" s="625"/>
      <c r="BB8" s="625"/>
      <c r="BC8" s="625"/>
      <c r="BD8" s="625"/>
      <c r="BE8" s="625"/>
      <c r="BF8" s="626"/>
      <c r="BG8" s="627">
        <v>6248</v>
      </c>
      <c r="BH8" s="628"/>
      <c r="BI8" s="628"/>
      <c r="BJ8" s="628"/>
      <c r="BK8" s="628"/>
      <c r="BL8" s="628"/>
      <c r="BM8" s="628"/>
      <c r="BN8" s="629"/>
      <c r="BO8" s="663">
        <v>1.2</v>
      </c>
      <c r="BP8" s="663"/>
      <c r="BQ8" s="663"/>
      <c r="BR8" s="663"/>
      <c r="BS8" s="664" t="s">
        <v>122</v>
      </c>
      <c r="BT8" s="664"/>
      <c r="BU8" s="664"/>
      <c r="BV8" s="664"/>
      <c r="BW8" s="664"/>
      <c r="BX8" s="664"/>
      <c r="BY8" s="664"/>
      <c r="BZ8" s="664"/>
      <c r="CA8" s="664"/>
      <c r="CB8" s="695"/>
      <c r="CD8" s="624" t="s">
        <v>227</v>
      </c>
      <c r="CE8" s="625"/>
      <c r="CF8" s="625"/>
      <c r="CG8" s="625"/>
      <c r="CH8" s="625"/>
      <c r="CI8" s="625"/>
      <c r="CJ8" s="625"/>
      <c r="CK8" s="625"/>
      <c r="CL8" s="625"/>
      <c r="CM8" s="625"/>
      <c r="CN8" s="625"/>
      <c r="CO8" s="625"/>
      <c r="CP8" s="625"/>
      <c r="CQ8" s="626"/>
      <c r="CR8" s="627">
        <v>615843</v>
      </c>
      <c r="CS8" s="628"/>
      <c r="CT8" s="628"/>
      <c r="CU8" s="628"/>
      <c r="CV8" s="628"/>
      <c r="CW8" s="628"/>
      <c r="CX8" s="628"/>
      <c r="CY8" s="629"/>
      <c r="CZ8" s="663">
        <v>20.9</v>
      </c>
      <c r="DA8" s="663"/>
      <c r="DB8" s="663"/>
      <c r="DC8" s="663"/>
      <c r="DD8" s="633">
        <v>6287</v>
      </c>
      <c r="DE8" s="628"/>
      <c r="DF8" s="628"/>
      <c r="DG8" s="628"/>
      <c r="DH8" s="628"/>
      <c r="DI8" s="628"/>
      <c r="DJ8" s="628"/>
      <c r="DK8" s="628"/>
      <c r="DL8" s="628"/>
      <c r="DM8" s="628"/>
      <c r="DN8" s="628"/>
      <c r="DO8" s="628"/>
      <c r="DP8" s="629"/>
      <c r="DQ8" s="633">
        <v>423196</v>
      </c>
      <c r="DR8" s="628"/>
      <c r="DS8" s="628"/>
      <c r="DT8" s="628"/>
      <c r="DU8" s="628"/>
      <c r="DV8" s="628"/>
      <c r="DW8" s="628"/>
      <c r="DX8" s="628"/>
      <c r="DY8" s="628"/>
      <c r="DZ8" s="628"/>
      <c r="EA8" s="628"/>
      <c r="EB8" s="628"/>
      <c r="EC8" s="662"/>
    </row>
    <row r="9" spans="2:143" ht="11.25" customHeight="1" x14ac:dyDescent="0.15">
      <c r="B9" s="624" t="s">
        <v>228</v>
      </c>
      <c r="C9" s="625"/>
      <c r="D9" s="625"/>
      <c r="E9" s="625"/>
      <c r="F9" s="625"/>
      <c r="G9" s="625"/>
      <c r="H9" s="625"/>
      <c r="I9" s="625"/>
      <c r="J9" s="625"/>
      <c r="K9" s="625"/>
      <c r="L9" s="625"/>
      <c r="M9" s="625"/>
      <c r="N9" s="625"/>
      <c r="O9" s="625"/>
      <c r="P9" s="625"/>
      <c r="Q9" s="626"/>
      <c r="R9" s="627">
        <v>2459</v>
      </c>
      <c r="S9" s="628"/>
      <c r="T9" s="628"/>
      <c r="U9" s="628"/>
      <c r="V9" s="628"/>
      <c r="W9" s="628"/>
      <c r="X9" s="628"/>
      <c r="Y9" s="629"/>
      <c r="Z9" s="663">
        <v>0.1</v>
      </c>
      <c r="AA9" s="663"/>
      <c r="AB9" s="663"/>
      <c r="AC9" s="663"/>
      <c r="AD9" s="664">
        <v>2459</v>
      </c>
      <c r="AE9" s="664"/>
      <c r="AF9" s="664"/>
      <c r="AG9" s="664"/>
      <c r="AH9" s="664"/>
      <c r="AI9" s="664"/>
      <c r="AJ9" s="664"/>
      <c r="AK9" s="664"/>
      <c r="AL9" s="630">
        <v>0.1</v>
      </c>
      <c r="AM9" s="631"/>
      <c r="AN9" s="631"/>
      <c r="AO9" s="665"/>
      <c r="AP9" s="624" t="s">
        <v>229</v>
      </c>
      <c r="AQ9" s="625"/>
      <c r="AR9" s="625"/>
      <c r="AS9" s="625"/>
      <c r="AT9" s="625"/>
      <c r="AU9" s="625"/>
      <c r="AV9" s="625"/>
      <c r="AW9" s="625"/>
      <c r="AX9" s="625"/>
      <c r="AY9" s="625"/>
      <c r="AZ9" s="625"/>
      <c r="BA9" s="625"/>
      <c r="BB9" s="625"/>
      <c r="BC9" s="625"/>
      <c r="BD9" s="625"/>
      <c r="BE9" s="625"/>
      <c r="BF9" s="626"/>
      <c r="BG9" s="627">
        <v>119264</v>
      </c>
      <c r="BH9" s="628"/>
      <c r="BI9" s="628"/>
      <c r="BJ9" s="628"/>
      <c r="BK9" s="628"/>
      <c r="BL9" s="628"/>
      <c r="BM9" s="628"/>
      <c r="BN9" s="629"/>
      <c r="BO9" s="663">
        <v>22.8</v>
      </c>
      <c r="BP9" s="663"/>
      <c r="BQ9" s="663"/>
      <c r="BR9" s="663"/>
      <c r="BS9" s="664" t="s">
        <v>122</v>
      </c>
      <c r="BT9" s="664"/>
      <c r="BU9" s="664"/>
      <c r="BV9" s="664"/>
      <c r="BW9" s="664"/>
      <c r="BX9" s="664"/>
      <c r="BY9" s="664"/>
      <c r="BZ9" s="664"/>
      <c r="CA9" s="664"/>
      <c r="CB9" s="695"/>
      <c r="CD9" s="624" t="s">
        <v>230</v>
      </c>
      <c r="CE9" s="625"/>
      <c r="CF9" s="625"/>
      <c r="CG9" s="625"/>
      <c r="CH9" s="625"/>
      <c r="CI9" s="625"/>
      <c r="CJ9" s="625"/>
      <c r="CK9" s="625"/>
      <c r="CL9" s="625"/>
      <c r="CM9" s="625"/>
      <c r="CN9" s="625"/>
      <c r="CO9" s="625"/>
      <c r="CP9" s="625"/>
      <c r="CQ9" s="626"/>
      <c r="CR9" s="627">
        <v>225065</v>
      </c>
      <c r="CS9" s="628"/>
      <c r="CT9" s="628"/>
      <c r="CU9" s="628"/>
      <c r="CV9" s="628"/>
      <c r="CW9" s="628"/>
      <c r="CX9" s="628"/>
      <c r="CY9" s="629"/>
      <c r="CZ9" s="663">
        <v>7.6</v>
      </c>
      <c r="DA9" s="663"/>
      <c r="DB9" s="663"/>
      <c r="DC9" s="663"/>
      <c r="DD9" s="633" t="s">
        <v>122</v>
      </c>
      <c r="DE9" s="628"/>
      <c r="DF9" s="628"/>
      <c r="DG9" s="628"/>
      <c r="DH9" s="628"/>
      <c r="DI9" s="628"/>
      <c r="DJ9" s="628"/>
      <c r="DK9" s="628"/>
      <c r="DL9" s="628"/>
      <c r="DM9" s="628"/>
      <c r="DN9" s="628"/>
      <c r="DO9" s="628"/>
      <c r="DP9" s="629"/>
      <c r="DQ9" s="633">
        <v>185030</v>
      </c>
      <c r="DR9" s="628"/>
      <c r="DS9" s="628"/>
      <c r="DT9" s="628"/>
      <c r="DU9" s="628"/>
      <c r="DV9" s="628"/>
      <c r="DW9" s="628"/>
      <c r="DX9" s="628"/>
      <c r="DY9" s="628"/>
      <c r="DZ9" s="628"/>
      <c r="EA9" s="628"/>
      <c r="EB9" s="628"/>
      <c r="EC9" s="662"/>
    </row>
    <row r="10" spans="2:143" ht="11.25" customHeight="1" x14ac:dyDescent="0.15">
      <c r="B10" s="624" t="s">
        <v>231</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232</v>
      </c>
      <c r="AQ10" s="625"/>
      <c r="AR10" s="625"/>
      <c r="AS10" s="625"/>
      <c r="AT10" s="625"/>
      <c r="AU10" s="625"/>
      <c r="AV10" s="625"/>
      <c r="AW10" s="625"/>
      <c r="AX10" s="625"/>
      <c r="AY10" s="625"/>
      <c r="AZ10" s="625"/>
      <c r="BA10" s="625"/>
      <c r="BB10" s="625"/>
      <c r="BC10" s="625"/>
      <c r="BD10" s="625"/>
      <c r="BE10" s="625"/>
      <c r="BF10" s="626"/>
      <c r="BG10" s="627">
        <v>5881</v>
      </c>
      <c r="BH10" s="628"/>
      <c r="BI10" s="628"/>
      <c r="BJ10" s="628"/>
      <c r="BK10" s="628"/>
      <c r="BL10" s="628"/>
      <c r="BM10" s="628"/>
      <c r="BN10" s="629"/>
      <c r="BO10" s="663">
        <v>1.1000000000000001</v>
      </c>
      <c r="BP10" s="663"/>
      <c r="BQ10" s="663"/>
      <c r="BR10" s="663"/>
      <c r="BS10" s="664" t="s">
        <v>122</v>
      </c>
      <c r="BT10" s="664"/>
      <c r="BU10" s="664"/>
      <c r="BV10" s="664"/>
      <c r="BW10" s="664"/>
      <c r="BX10" s="664"/>
      <c r="BY10" s="664"/>
      <c r="BZ10" s="664"/>
      <c r="CA10" s="664"/>
      <c r="CB10" s="695"/>
      <c r="CD10" s="624" t="s">
        <v>233</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234</v>
      </c>
      <c r="C11" s="625"/>
      <c r="D11" s="625"/>
      <c r="E11" s="625"/>
      <c r="F11" s="625"/>
      <c r="G11" s="625"/>
      <c r="H11" s="625"/>
      <c r="I11" s="625"/>
      <c r="J11" s="625"/>
      <c r="K11" s="625"/>
      <c r="L11" s="625"/>
      <c r="M11" s="625"/>
      <c r="N11" s="625"/>
      <c r="O11" s="625"/>
      <c r="P11" s="625"/>
      <c r="Q11" s="626"/>
      <c r="R11" s="627">
        <v>85906</v>
      </c>
      <c r="S11" s="628"/>
      <c r="T11" s="628"/>
      <c r="U11" s="628"/>
      <c r="V11" s="628"/>
      <c r="W11" s="628"/>
      <c r="X11" s="628"/>
      <c r="Y11" s="629"/>
      <c r="Z11" s="630">
        <v>2.7</v>
      </c>
      <c r="AA11" s="631"/>
      <c r="AB11" s="631"/>
      <c r="AC11" s="632"/>
      <c r="AD11" s="633">
        <v>85906</v>
      </c>
      <c r="AE11" s="628"/>
      <c r="AF11" s="628"/>
      <c r="AG11" s="628"/>
      <c r="AH11" s="628"/>
      <c r="AI11" s="628"/>
      <c r="AJ11" s="628"/>
      <c r="AK11" s="629"/>
      <c r="AL11" s="630">
        <v>4.0999999999999996</v>
      </c>
      <c r="AM11" s="631"/>
      <c r="AN11" s="631"/>
      <c r="AO11" s="665"/>
      <c r="AP11" s="624" t="s">
        <v>235</v>
      </c>
      <c r="AQ11" s="625"/>
      <c r="AR11" s="625"/>
      <c r="AS11" s="625"/>
      <c r="AT11" s="625"/>
      <c r="AU11" s="625"/>
      <c r="AV11" s="625"/>
      <c r="AW11" s="625"/>
      <c r="AX11" s="625"/>
      <c r="AY11" s="625"/>
      <c r="AZ11" s="625"/>
      <c r="BA11" s="625"/>
      <c r="BB11" s="625"/>
      <c r="BC11" s="625"/>
      <c r="BD11" s="625"/>
      <c r="BE11" s="625"/>
      <c r="BF11" s="626"/>
      <c r="BG11" s="627">
        <v>5189</v>
      </c>
      <c r="BH11" s="628"/>
      <c r="BI11" s="628"/>
      <c r="BJ11" s="628"/>
      <c r="BK11" s="628"/>
      <c r="BL11" s="628"/>
      <c r="BM11" s="628"/>
      <c r="BN11" s="629"/>
      <c r="BO11" s="663">
        <v>1</v>
      </c>
      <c r="BP11" s="663"/>
      <c r="BQ11" s="663"/>
      <c r="BR11" s="663"/>
      <c r="BS11" s="664">
        <v>1374</v>
      </c>
      <c r="BT11" s="664"/>
      <c r="BU11" s="664"/>
      <c r="BV11" s="664"/>
      <c r="BW11" s="664"/>
      <c r="BX11" s="664"/>
      <c r="BY11" s="664"/>
      <c r="BZ11" s="664"/>
      <c r="CA11" s="664"/>
      <c r="CB11" s="695"/>
      <c r="CD11" s="624" t="s">
        <v>236</v>
      </c>
      <c r="CE11" s="625"/>
      <c r="CF11" s="625"/>
      <c r="CG11" s="625"/>
      <c r="CH11" s="625"/>
      <c r="CI11" s="625"/>
      <c r="CJ11" s="625"/>
      <c r="CK11" s="625"/>
      <c r="CL11" s="625"/>
      <c r="CM11" s="625"/>
      <c r="CN11" s="625"/>
      <c r="CO11" s="625"/>
      <c r="CP11" s="625"/>
      <c r="CQ11" s="626"/>
      <c r="CR11" s="627">
        <v>409821</v>
      </c>
      <c r="CS11" s="628"/>
      <c r="CT11" s="628"/>
      <c r="CU11" s="628"/>
      <c r="CV11" s="628"/>
      <c r="CW11" s="628"/>
      <c r="CX11" s="628"/>
      <c r="CY11" s="629"/>
      <c r="CZ11" s="663">
        <v>13.9</v>
      </c>
      <c r="DA11" s="663"/>
      <c r="DB11" s="663"/>
      <c r="DC11" s="663"/>
      <c r="DD11" s="633">
        <v>91608</v>
      </c>
      <c r="DE11" s="628"/>
      <c r="DF11" s="628"/>
      <c r="DG11" s="628"/>
      <c r="DH11" s="628"/>
      <c r="DI11" s="628"/>
      <c r="DJ11" s="628"/>
      <c r="DK11" s="628"/>
      <c r="DL11" s="628"/>
      <c r="DM11" s="628"/>
      <c r="DN11" s="628"/>
      <c r="DO11" s="628"/>
      <c r="DP11" s="629"/>
      <c r="DQ11" s="633">
        <v>286410</v>
      </c>
      <c r="DR11" s="628"/>
      <c r="DS11" s="628"/>
      <c r="DT11" s="628"/>
      <c r="DU11" s="628"/>
      <c r="DV11" s="628"/>
      <c r="DW11" s="628"/>
      <c r="DX11" s="628"/>
      <c r="DY11" s="628"/>
      <c r="DZ11" s="628"/>
      <c r="EA11" s="628"/>
      <c r="EB11" s="628"/>
      <c r="EC11" s="662"/>
    </row>
    <row r="12" spans="2:143" ht="11.25" customHeight="1" x14ac:dyDescent="0.15">
      <c r="B12" s="624" t="s">
        <v>237</v>
      </c>
      <c r="C12" s="625"/>
      <c r="D12" s="625"/>
      <c r="E12" s="625"/>
      <c r="F12" s="625"/>
      <c r="G12" s="625"/>
      <c r="H12" s="625"/>
      <c r="I12" s="625"/>
      <c r="J12" s="625"/>
      <c r="K12" s="625"/>
      <c r="L12" s="625"/>
      <c r="M12" s="625"/>
      <c r="N12" s="625"/>
      <c r="O12" s="625"/>
      <c r="P12" s="625"/>
      <c r="Q12" s="626"/>
      <c r="R12" s="627">
        <v>26445</v>
      </c>
      <c r="S12" s="628"/>
      <c r="T12" s="628"/>
      <c r="U12" s="628"/>
      <c r="V12" s="628"/>
      <c r="W12" s="628"/>
      <c r="X12" s="628"/>
      <c r="Y12" s="629"/>
      <c r="Z12" s="663">
        <v>0.8</v>
      </c>
      <c r="AA12" s="663"/>
      <c r="AB12" s="663"/>
      <c r="AC12" s="663"/>
      <c r="AD12" s="664">
        <v>26445</v>
      </c>
      <c r="AE12" s="664"/>
      <c r="AF12" s="664"/>
      <c r="AG12" s="664"/>
      <c r="AH12" s="664"/>
      <c r="AI12" s="664"/>
      <c r="AJ12" s="664"/>
      <c r="AK12" s="664"/>
      <c r="AL12" s="630">
        <v>1.3</v>
      </c>
      <c r="AM12" s="631"/>
      <c r="AN12" s="631"/>
      <c r="AO12" s="665"/>
      <c r="AP12" s="624" t="s">
        <v>238</v>
      </c>
      <c r="AQ12" s="625"/>
      <c r="AR12" s="625"/>
      <c r="AS12" s="625"/>
      <c r="AT12" s="625"/>
      <c r="AU12" s="625"/>
      <c r="AV12" s="625"/>
      <c r="AW12" s="625"/>
      <c r="AX12" s="625"/>
      <c r="AY12" s="625"/>
      <c r="AZ12" s="625"/>
      <c r="BA12" s="625"/>
      <c r="BB12" s="625"/>
      <c r="BC12" s="625"/>
      <c r="BD12" s="625"/>
      <c r="BE12" s="625"/>
      <c r="BF12" s="626"/>
      <c r="BG12" s="627">
        <v>353281</v>
      </c>
      <c r="BH12" s="628"/>
      <c r="BI12" s="628"/>
      <c r="BJ12" s="628"/>
      <c r="BK12" s="628"/>
      <c r="BL12" s="628"/>
      <c r="BM12" s="628"/>
      <c r="BN12" s="629"/>
      <c r="BO12" s="663">
        <v>67.599999999999994</v>
      </c>
      <c r="BP12" s="663"/>
      <c r="BQ12" s="663"/>
      <c r="BR12" s="663"/>
      <c r="BS12" s="664" t="s">
        <v>122</v>
      </c>
      <c r="BT12" s="664"/>
      <c r="BU12" s="664"/>
      <c r="BV12" s="664"/>
      <c r="BW12" s="664"/>
      <c r="BX12" s="664"/>
      <c r="BY12" s="664"/>
      <c r="BZ12" s="664"/>
      <c r="CA12" s="664"/>
      <c r="CB12" s="695"/>
      <c r="CD12" s="624" t="s">
        <v>239</v>
      </c>
      <c r="CE12" s="625"/>
      <c r="CF12" s="625"/>
      <c r="CG12" s="625"/>
      <c r="CH12" s="625"/>
      <c r="CI12" s="625"/>
      <c r="CJ12" s="625"/>
      <c r="CK12" s="625"/>
      <c r="CL12" s="625"/>
      <c r="CM12" s="625"/>
      <c r="CN12" s="625"/>
      <c r="CO12" s="625"/>
      <c r="CP12" s="625"/>
      <c r="CQ12" s="626"/>
      <c r="CR12" s="627">
        <v>123202</v>
      </c>
      <c r="CS12" s="628"/>
      <c r="CT12" s="628"/>
      <c r="CU12" s="628"/>
      <c r="CV12" s="628"/>
      <c r="CW12" s="628"/>
      <c r="CX12" s="628"/>
      <c r="CY12" s="629"/>
      <c r="CZ12" s="663">
        <v>4.2</v>
      </c>
      <c r="DA12" s="663"/>
      <c r="DB12" s="663"/>
      <c r="DC12" s="663"/>
      <c r="DD12" s="633">
        <v>19534</v>
      </c>
      <c r="DE12" s="628"/>
      <c r="DF12" s="628"/>
      <c r="DG12" s="628"/>
      <c r="DH12" s="628"/>
      <c r="DI12" s="628"/>
      <c r="DJ12" s="628"/>
      <c r="DK12" s="628"/>
      <c r="DL12" s="628"/>
      <c r="DM12" s="628"/>
      <c r="DN12" s="628"/>
      <c r="DO12" s="628"/>
      <c r="DP12" s="629"/>
      <c r="DQ12" s="633">
        <v>100157</v>
      </c>
      <c r="DR12" s="628"/>
      <c r="DS12" s="628"/>
      <c r="DT12" s="628"/>
      <c r="DU12" s="628"/>
      <c r="DV12" s="628"/>
      <c r="DW12" s="628"/>
      <c r="DX12" s="628"/>
      <c r="DY12" s="628"/>
      <c r="DZ12" s="628"/>
      <c r="EA12" s="628"/>
      <c r="EB12" s="628"/>
      <c r="EC12" s="662"/>
    </row>
    <row r="13" spans="2:143" ht="11.25" customHeight="1" x14ac:dyDescent="0.15">
      <c r="B13" s="624" t="s">
        <v>240</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241</v>
      </c>
      <c r="AQ13" s="625"/>
      <c r="AR13" s="625"/>
      <c r="AS13" s="625"/>
      <c r="AT13" s="625"/>
      <c r="AU13" s="625"/>
      <c r="AV13" s="625"/>
      <c r="AW13" s="625"/>
      <c r="AX13" s="625"/>
      <c r="AY13" s="625"/>
      <c r="AZ13" s="625"/>
      <c r="BA13" s="625"/>
      <c r="BB13" s="625"/>
      <c r="BC13" s="625"/>
      <c r="BD13" s="625"/>
      <c r="BE13" s="625"/>
      <c r="BF13" s="626"/>
      <c r="BG13" s="627">
        <v>352876</v>
      </c>
      <c r="BH13" s="628"/>
      <c r="BI13" s="628"/>
      <c r="BJ13" s="628"/>
      <c r="BK13" s="628"/>
      <c r="BL13" s="628"/>
      <c r="BM13" s="628"/>
      <c r="BN13" s="629"/>
      <c r="BO13" s="663">
        <v>67.5</v>
      </c>
      <c r="BP13" s="663"/>
      <c r="BQ13" s="663"/>
      <c r="BR13" s="663"/>
      <c r="BS13" s="664" t="s">
        <v>122</v>
      </c>
      <c r="BT13" s="664"/>
      <c r="BU13" s="664"/>
      <c r="BV13" s="664"/>
      <c r="BW13" s="664"/>
      <c r="BX13" s="664"/>
      <c r="BY13" s="664"/>
      <c r="BZ13" s="664"/>
      <c r="CA13" s="664"/>
      <c r="CB13" s="695"/>
      <c r="CD13" s="624" t="s">
        <v>242</v>
      </c>
      <c r="CE13" s="625"/>
      <c r="CF13" s="625"/>
      <c r="CG13" s="625"/>
      <c r="CH13" s="625"/>
      <c r="CI13" s="625"/>
      <c r="CJ13" s="625"/>
      <c r="CK13" s="625"/>
      <c r="CL13" s="625"/>
      <c r="CM13" s="625"/>
      <c r="CN13" s="625"/>
      <c r="CO13" s="625"/>
      <c r="CP13" s="625"/>
      <c r="CQ13" s="626"/>
      <c r="CR13" s="627">
        <v>131746</v>
      </c>
      <c r="CS13" s="628"/>
      <c r="CT13" s="628"/>
      <c r="CU13" s="628"/>
      <c r="CV13" s="628"/>
      <c r="CW13" s="628"/>
      <c r="CX13" s="628"/>
      <c r="CY13" s="629"/>
      <c r="CZ13" s="663">
        <v>4.5</v>
      </c>
      <c r="DA13" s="663"/>
      <c r="DB13" s="663"/>
      <c r="DC13" s="663"/>
      <c r="DD13" s="633">
        <v>74509</v>
      </c>
      <c r="DE13" s="628"/>
      <c r="DF13" s="628"/>
      <c r="DG13" s="628"/>
      <c r="DH13" s="628"/>
      <c r="DI13" s="628"/>
      <c r="DJ13" s="628"/>
      <c r="DK13" s="628"/>
      <c r="DL13" s="628"/>
      <c r="DM13" s="628"/>
      <c r="DN13" s="628"/>
      <c r="DO13" s="628"/>
      <c r="DP13" s="629"/>
      <c r="DQ13" s="633">
        <v>53101</v>
      </c>
      <c r="DR13" s="628"/>
      <c r="DS13" s="628"/>
      <c r="DT13" s="628"/>
      <c r="DU13" s="628"/>
      <c r="DV13" s="628"/>
      <c r="DW13" s="628"/>
      <c r="DX13" s="628"/>
      <c r="DY13" s="628"/>
      <c r="DZ13" s="628"/>
      <c r="EA13" s="628"/>
      <c r="EB13" s="628"/>
      <c r="EC13" s="662"/>
    </row>
    <row r="14" spans="2:143" ht="11.25" customHeight="1" x14ac:dyDescent="0.15">
      <c r="B14" s="624" t="s">
        <v>243</v>
      </c>
      <c r="C14" s="625"/>
      <c r="D14" s="625"/>
      <c r="E14" s="625"/>
      <c r="F14" s="625"/>
      <c r="G14" s="625"/>
      <c r="H14" s="625"/>
      <c r="I14" s="625"/>
      <c r="J14" s="625"/>
      <c r="K14" s="625"/>
      <c r="L14" s="625"/>
      <c r="M14" s="625"/>
      <c r="N14" s="625"/>
      <c r="O14" s="625"/>
      <c r="P14" s="625"/>
      <c r="Q14" s="626"/>
      <c r="R14" s="627">
        <v>232</v>
      </c>
      <c r="S14" s="628"/>
      <c r="T14" s="628"/>
      <c r="U14" s="628"/>
      <c r="V14" s="628"/>
      <c r="W14" s="628"/>
      <c r="X14" s="628"/>
      <c r="Y14" s="629"/>
      <c r="Z14" s="663">
        <v>0</v>
      </c>
      <c r="AA14" s="663"/>
      <c r="AB14" s="663"/>
      <c r="AC14" s="663"/>
      <c r="AD14" s="664">
        <v>232</v>
      </c>
      <c r="AE14" s="664"/>
      <c r="AF14" s="664"/>
      <c r="AG14" s="664"/>
      <c r="AH14" s="664"/>
      <c r="AI14" s="664"/>
      <c r="AJ14" s="664"/>
      <c r="AK14" s="664"/>
      <c r="AL14" s="630">
        <v>0</v>
      </c>
      <c r="AM14" s="631"/>
      <c r="AN14" s="631"/>
      <c r="AO14" s="665"/>
      <c r="AP14" s="624" t="s">
        <v>244</v>
      </c>
      <c r="AQ14" s="625"/>
      <c r="AR14" s="625"/>
      <c r="AS14" s="625"/>
      <c r="AT14" s="625"/>
      <c r="AU14" s="625"/>
      <c r="AV14" s="625"/>
      <c r="AW14" s="625"/>
      <c r="AX14" s="625"/>
      <c r="AY14" s="625"/>
      <c r="AZ14" s="625"/>
      <c r="BA14" s="625"/>
      <c r="BB14" s="625"/>
      <c r="BC14" s="625"/>
      <c r="BD14" s="625"/>
      <c r="BE14" s="625"/>
      <c r="BF14" s="626"/>
      <c r="BG14" s="627">
        <v>17492</v>
      </c>
      <c r="BH14" s="628"/>
      <c r="BI14" s="628"/>
      <c r="BJ14" s="628"/>
      <c r="BK14" s="628"/>
      <c r="BL14" s="628"/>
      <c r="BM14" s="628"/>
      <c r="BN14" s="629"/>
      <c r="BO14" s="663">
        <v>3.3</v>
      </c>
      <c r="BP14" s="663"/>
      <c r="BQ14" s="663"/>
      <c r="BR14" s="663"/>
      <c r="BS14" s="664" t="s">
        <v>122</v>
      </c>
      <c r="BT14" s="664"/>
      <c r="BU14" s="664"/>
      <c r="BV14" s="664"/>
      <c r="BW14" s="664"/>
      <c r="BX14" s="664"/>
      <c r="BY14" s="664"/>
      <c r="BZ14" s="664"/>
      <c r="CA14" s="664"/>
      <c r="CB14" s="695"/>
      <c r="CD14" s="624" t="s">
        <v>245</v>
      </c>
      <c r="CE14" s="625"/>
      <c r="CF14" s="625"/>
      <c r="CG14" s="625"/>
      <c r="CH14" s="625"/>
      <c r="CI14" s="625"/>
      <c r="CJ14" s="625"/>
      <c r="CK14" s="625"/>
      <c r="CL14" s="625"/>
      <c r="CM14" s="625"/>
      <c r="CN14" s="625"/>
      <c r="CO14" s="625"/>
      <c r="CP14" s="625"/>
      <c r="CQ14" s="626"/>
      <c r="CR14" s="627">
        <v>137853</v>
      </c>
      <c r="CS14" s="628"/>
      <c r="CT14" s="628"/>
      <c r="CU14" s="628"/>
      <c r="CV14" s="628"/>
      <c r="CW14" s="628"/>
      <c r="CX14" s="628"/>
      <c r="CY14" s="629"/>
      <c r="CZ14" s="663">
        <v>4.7</v>
      </c>
      <c r="DA14" s="663"/>
      <c r="DB14" s="663"/>
      <c r="DC14" s="663"/>
      <c r="DD14" s="633">
        <v>731</v>
      </c>
      <c r="DE14" s="628"/>
      <c r="DF14" s="628"/>
      <c r="DG14" s="628"/>
      <c r="DH14" s="628"/>
      <c r="DI14" s="628"/>
      <c r="DJ14" s="628"/>
      <c r="DK14" s="628"/>
      <c r="DL14" s="628"/>
      <c r="DM14" s="628"/>
      <c r="DN14" s="628"/>
      <c r="DO14" s="628"/>
      <c r="DP14" s="629"/>
      <c r="DQ14" s="633">
        <v>137847</v>
      </c>
      <c r="DR14" s="628"/>
      <c r="DS14" s="628"/>
      <c r="DT14" s="628"/>
      <c r="DU14" s="628"/>
      <c r="DV14" s="628"/>
      <c r="DW14" s="628"/>
      <c r="DX14" s="628"/>
      <c r="DY14" s="628"/>
      <c r="DZ14" s="628"/>
      <c r="EA14" s="628"/>
      <c r="EB14" s="628"/>
      <c r="EC14" s="662"/>
    </row>
    <row r="15" spans="2:143" ht="11.25" customHeight="1" x14ac:dyDescent="0.15">
      <c r="B15" s="624" t="s">
        <v>246</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247</v>
      </c>
      <c r="AQ15" s="625"/>
      <c r="AR15" s="625"/>
      <c r="AS15" s="625"/>
      <c r="AT15" s="625"/>
      <c r="AU15" s="625"/>
      <c r="AV15" s="625"/>
      <c r="AW15" s="625"/>
      <c r="AX15" s="625"/>
      <c r="AY15" s="625"/>
      <c r="AZ15" s="625"/>
      <c r="BA15" s="625"/>
      <c r="BB15" s="625"/>
      <c r="BC15" s="625"/>
      <c r="BD15" s="625"/>
      <c r="BE15" s="625"/>
      <c r="BF15" s="626"/>
      <c r="BG15" s="627">
        <v>15297</v>
      </c>
      <c r="BH15" s="628"/>
      <c r="BI15" s="628"/>
      <c r="BJ15" s="628"/>
      <c r="BK15" s="628"/>
      <c r="BL15" s="628"/>
      <c r="BM15" s="628"/>
      <c r="BN15" s="629"/>
      <c r="BO15" s="663">
        <v>2.9</v>
      </c>
      <c r="BP15" s="663"/>
      <c r="BQ15" s="663"/>
      <c r="BR15" s="663"/>
      <c r="BS15" s="664" t="s">
        <v>122</v>
      </c>
      <c r="BT15" s="664"/>
      <c r="BU15" s="664"/>
      <c r="BV15" s="664"/>
      <c r="BW15" s="664"/>
      <c r="BX15" s="664"/>
      <c r="BY15" s="664"/>
      <c r="BZ15" s="664"/>
      <c r="CA15" s="664"/>
      <c r="CB15" s="695"/>
      <c r="CD15" s="624" t="s">
        <v>248</v>
      </c>
      <c r="CE15" s="625"/>
      <c r="CF15" s="625"/>
      <c r="CG15" s="625"/>
      <c r="CH15" s="625"/>
      <c r="CI15" s="625"/>
      <c r="CJ15" s="625"/>
      <c r="CK15" s="625"/>
      <c r="CL15" s="625"/>
      <c r="CM15" s="625"/>
      <c r="CN15" s="625"/>
      <c r="CO15" s="625"/>
      <c r="CP15" s="625"/>
      <c r="CQ15" s="626"/>
      <c r="CR15" s="627">
        <v>447967</v>
      </c>
      <c r="CS15" s="628"/>
      <c r="CT15" s="628"/>
      <c r="CU15" s="628"/>
      <c r="CV15" s="628"/>
      <c r="CW15" s="628"/>
      <c r="CX15" s="628"/>
      <c r="CY15" s="629"/>
      <c r="CZ15" s="663">
        <v>15.2</v>
      </c>
      <c r="DA15" s="663"/>
      <c r="DB15" s="663"/>
      <c r="DC15" s="663"/>
      <c r="DD15" s="633">
        <v>79644</v>
      </c>
      <c r="DE15" s="628"/>
      <c r="DF15" s="628"/>
      <c r="DG15" s="628"/>
      <c r="DH15" s="628"/>
      <c r="DI15" s="628"/>
      <c r="DJ15" s="628"/>
      <c r="DK15" s="628"/>
      <c r="DL15" s="628"/>
      <c r="DM15" s="628"/>
      <c r="DN15" s="628"/>
      <c r="DO15" s="628"/>
      <c r="DP15" s="629"/>
      <c r="DQ15" s="633">
        <v>353350</v>
      </c>
      <c r="DR15" s="628"/>
      <c r="DS15" s="628"/>
      <c r="DT15" s="628"/>
      <c r="DU15" s="628"/>
      <c r="DV15" s="628"/>
      <c r="DW15" s="628"/>
      <c r="DX15" s="628"/>
      <c r="DY15" s="628"/>
      <c r="DZ15" s="628"/>
      <c r="EA15" s="628"/>
      <c r="EB15" s="628"/>
      <c r="EC15" s="662"/>
    </row>
    <row r="16" spans="2:143" ht="11.25" customHeight="1" x14ac:dyDescent="0.15">
      <c r="B16" s="624" t="s">
        <v>249</v>
      </c>
      <c r="C16" s="625"/>
      <c r="D16" s="625"/>
      <c r="E16" s="625"/>
      <c r="F16" s="625"/>
      <c r="G16" s="625"/>
      <c r="H16" s="625"/>
      <c r="I16" s="625"/>
      <c r="J16" s="625"/>
      <c r="K16" s="625"/>
      <c r="L16" s="625"/>
      <c r="M16" s="625"/>
      <c r="N16" s="625"/>
      <c r="O16" s="625"/>
      <c r="P16" s="625"/>
      <c r="Q16" s="626"/>
      <c r="R16" s="627">
        <v>4357</v>
      </c>
      <c r="S16" s="628"/>
      <c r="T16" s="628"/>
      <c r="U16" s="628"/>
      <c r="V16" s="628"/>
      <c r="W16" s="628"/>
      <c r="X16" s="628"/>
      <c r="Y16" s="629"/>
      <c r="Z16" s="663">
        <v>0.1</v>
      </c>
      <c r="AA16" s="663"/>
      <c r="AB16" s="663"/>
      <c r="AC16" s="663"/>
      <c r="AD16" s="664">
        <v>4357</v>
      </c>
      <c r="AE16" s="664"/>
      <c r="AF16" s="664"/>
      <c r="AG16" s="664"/>
      <c r="AH16" s="664"/>
      <c r="AI16" s="664"/>
      <c r="AJ16" s="664"/>
      <c r="AK16" s="664"/>
      <c r="AL16" s="630">
        <v>0.2</v>
      </c>
      <c r="AM16" s="631"/>
      <c r="AN16" s="631"/>
      <c r="AO16" s="665"/>
      <c r="AP16" s="624" t="s">
        <v>250</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251</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252</v>
      </c>
      <c r="C17" s="625"/>
      <c r="D17" s="625"/>
      <c r="E17" s="625"/>
      <c r="F17" s="625"/>
      <c r="G17" s="625"/>
      <c r="H17" s="625"/>
      <c r="I17" s="625"/>
      <c r="J17" s="625"/>
      <c r="K17" s="625"/>
      <c r="L17" s="625"/>
      <c r="M17" s="625"/>
      <c r="N17" s="625"/>
      <c r="O17" s="625"/>
      <c r="P17" s="625"/>
      <c r="Q17" s="626"/>
      <c r="R17" s="627">
        <v>7927</v>
      </c>
      <c r="S17" s="628"/>
      <c r="T17" s="628"/>
      <c r="U17" s="628"/>
      <c r="V17" s="628"/>
      <c r="W17" s="628"/>
      <c r="X17" s="628"/>
      <c r="Y17" s="629"/>
      <c r="Z17" s="663">
        <v>0.3</v>
      </c>
      <c r="AA17" s="663"/>
      <c r="AB17" s="663"/>
      <c r="AC17" s="663"/>
      <c r="AD17" s="664">
        <v>7927</v>
      </c>
      <c r="AE17" s="664"/>
      <c r="AF17" s="664"/>
      <c r="AG17" s="664"/>
      <c r="AH17" s="664"/>
      <c r="AI17" s="664"/>
      <c r="AJ17" s="664"/>
      <c r="AK17" s="664"/>
      <c r="AL17" s="630">
        <v>0.4</v>
      </c>
      <c r="AM17" s="631"/>
      <c r="AN17" s="631"/>
      <c r="AO17" s="665"/>
      <c r="AP17" s="624" t="s">
        <v>253</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254</v>
      </c>
      <c r="CE17" s="625"/>
      <c r="CF17" s="625"/>
      <c r="CG17" s="625"/>
      <c r="CH17" s="625"/>
      <c r="CI17" s="625"/>
      <c r="CJ17" s="625"/>
      <c r="CK17" s="625"/>
      <c r="CL17" s="625"/>
      <c r="CM17" s="625"/>
      <c r="CN17" s="625"/>
      <c r="CO17" s="625"/>
      <c r="CP17" s="625"/>
      <c r="CQ17" s="626"/>
      <c r="CR17" s="627">
        <v>221346</v>
      </c>
      <c r="CS17" s="628"/>
      <c r="CT17" s="628"/>
      <c r="CU17" s="628"/>
      <c r="CV17" s="628"/>
      <c r="CW17" s="628"/>
      <c r="CX17" s="628"/>
      <c r="CY17" s="629"/>
      <c r="CZ17" s="663">
        <v>7.5</v>
      </c>
      <c r="DA17" s="663"/>
      <c r="DB17" s="663"/>
      <c r="DC17" s="663"/>
      <c r="DD17" s="633" t="s">
        <v>122</v>
      </c>
      <c r="DE17" s="628"/>
      <c r="DF17" s="628"/>
      <c r="DG17" s="628"/>
      <c r="DH17" s="628"/>
      <c r="DI17" s="628"/>
      <c r="DJ17" s="628"/>
      <c r="DK17" s="628"/>
      <c r="DL17" s="628"/>
      <c r="DM17" s="628"/>
      <c r="DN17" s="628"/>
      <c r="DO17" s="628"/>
      <c r="DP17" s="629"/>
      <c r="DQ17" s="633">
        <v>221346</v>
      </c>
      <c r="DR17" s="628"/>
      <c r="DS17" s="628"/>
      <c r="DT17" s="628"/>
      <c r="DU17" s="628"/>
      <c r="DV17" s="628"/>
      <c r="DW17" s="628"/>
      <c r="DX17" s="628"/>
      <c r="DY17" s="628"/>
      <c r="DZ17" s="628"/>
      <c r="EA17" s="628"/>
      <c r="EB17" s="628"/>
      <c r="EC17" s="662"/>
    </row>
    <row r="18" spans="2:133" ht="11.25" customHeight="1" x14ac:dyDescent="0.15">
      <c r="B18" s="624" t="s">
        <v>255</v>
      </c>
      <c r="C18" s="625"/>
      <c r="D18" s="625"/>
      <c r="E18" s="625"/>
      <c r="F18" s="625"/>
      <c r="G18" s="625"/>
      <c r="H18" s="625"/>
      <c r="I18" s="625"/>
      <c r="J18" s="625"/>
      <c r="K18" s="625"/>
      <c r="L18" s="625"/>
      <c r="M18" s="625"/>
      <c r="N18" s="625"/>
      <c r="O18" s="625"/>
      <c r="P18" s="625"/>
      <c r="Q18" s="626"/>
      <c r="R18" s="627">
        <v>2317</v>
      </c>
      <c r="S18" s="628"/>
      <c r="T18" s="628"/>
      <c r="U18" s="628"/>
      <c r="V18" s="628"/>
      <c r="W18" s="628"/>
      <c r="X18" s="628"/>
      <c r="Y18" s="629"/>
      <c r="Z18" s="663">
        <v>0.1</v>
      </c>
      <c r="AA18" s="663"/>
      <c r="AB18" s="663"/>
      <c r="AC18" s="663"/>
      <c r="AD18" s="664">
        <v>2317</v>
      </c>
      <c r="AE18" s="664"/>
      <c r="AF18" s="664"/>
      <c r="AG18" s="664"/>
      <c r="AH18" s="664"/>
      <c r="AI18" s="664"/>
      <c r="AJ18" s="664"/>
      <c r="AK18" s="664"/>
      <c r="AL18" s="630">
        <v>0.1</v>
      </c>
      <c r="AM18" s="631"/>
      <c r="AN18" s="631"/>
      <c r="AO18" s="665"/>
      <c r="AP18" s="624" t="s">
        <v>256</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257</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258</v>
      </c>
      <c r="C19" s="625"/>
      <c r="D19" s="625"/>
      <c r="E19" s="625"/>
      <c r="F19" s="625"/>
      <c r="G19" s="625"/>
      <c r="H19" s="625"/>
      <c r="I19" s="625"/>
      <c r="J19" s="625"/>
      <c r="K19" s="625"/>
      <c r="L19" s="625"/>
      <c r="M19" s="625"/>
      <c r="N19" s="625"/>
      <c r="O19" s="625"/>
      <c r="P19" s="625"/>
      <c r="Q19" s="626"/>
      <c r="R19" s="627">
        <v>2016</v>
      </c>
      <c r="S19" s="628"/>
      <c r="T19" s="628"/>
      <c r="U19" s="628"/>
      <c r="V19" s="628"/>
      <c r="W19" s="628"/>
      <c r="X19" s="628"/>
      <c r="Y19" s="629"/>
      <c r="Z19" s="663">
        <v>0.1</v>
      </c>
      <c r="AA19" s="663"/>
      <c r="AB19" s="663"/>
      <c r="AC19" s="663"/>
      <c r="AD19" s="664">
        <v>2016</v>
      </c>
      <c r="AE19" s="664"/>
      <c r="AF19" s="664"/>
      <c r="AG19" s="664"/>
      <c r="AH19" s="664"/>
      <c r="AI19" s="664"/>
      <c r="AJ19" s="664"/>
      <c r="AK19" s="664"/>
      <c r="AL19" s="630">
        <v>0.1</v>
      </c>
      <c r="AM19" s="631"/>
      <c r="AN19" s="631"/>
      <c r="AO19" s="665"/>
      <c r="AP19" s="624" t="s">
        <v>259</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260</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261</v>
      </c>
      <c r="C20" s="697"/>
      <c r="D20" s="697"/>
      <c r="E20" s="697"/>
      <c r="F20" s="697"/>
      <c r="G20" s="697"/>
      <c r="H20" s="697"/>
      <c r="I20" s="697"/>
      <c r="J20" s="697"/>
      <c r="K20" s="697"/>
      <c r="L20" s="697"/>
      <c r="M20" s="697"/>
      <c r="N20" s="697"/>
      <c r="O20" s="697"/>
      <c r="P20" s="697"/>
      <c r="Q20" s="698"/>
      <c r="R20" s="627">
        <v>301</v>
      </c>
      <c r="S20" s="628"/>
      <c r="T20" s="628"/>
      <c r="U20" s="628"/>
      <c r="V20" s="628"/>
      <c r="W20" s="628"/>
      <c r="X20" s="628"/>
      <c r="Y20" s="629"/>
      <c r="Z20" s="663">
        <v>0</v>
      </c>
      <c r="AA20" s="663"/>
      <c r="AB20" s="663"/>
      <c r="AC20" s="663"/>
      <c r="AD20" s="664">
        <v>301</v>
      </c>
      <c r="AE20" s="664"/>
      <c r="AF20" s="664"/>
      <c r="AG20" s="664"/>
      <c r="AH20" s="664"/>
      <c r="AI20" s="664"/>
      <c r="AJ20" s="664"/>
      <c r="AK20" s="664"/>
      <c r="AL20" s="630">
        <v>0</v>
      </c>
      <c r="AM20" s="631"/>
      <c r="AN20" s="631"/>
      <c r="AO20" s="665"/>
      <c r="AP20" s="624" t="s">
        <v>262</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263</v>
      </c>
      <c r="CE20" s="625"/>
      <c r="CF20" s="625"/>
      <c r="CG20" s="625"/>
      <c r="CH20" s="625"/>
      <c r="CI20" s="625"/>
      <c r="CJ20" s="625"/>
      <c r="CK20" s="625"/>
      <c r="CL20" s="625"/>
      <c r="CM20" s="625"/>
      <c r="CN20" s="625"/>
      <c r="CO20" s="625"/>
      <c r="CP20" s="625"/>
      <c r="CQ20" s="626"/>
      <c r="CR20" s="627">
        <v>2942365</v>
      </c>
      <c r="CS20" s="628"/>
      <c r="CT20" s="628"/>
      <c r="CU20" s="628"/>
      <c r="CV20" s="628"/>
      <c r="CW20" s="628"/>
      <c r="CX20" s="628"/>
      <c r="CY20" s="629"/>
      <c r="CZ20" s="663">
        <v>100</v>
      </c>
      <c r="DA20" s="663"/>
      <c r="DB20" s="663"/>
      <c r="DC20" s="663"/>
      <c r="DD20" s="633">
        <v>301433</v>
      </c>
      <c r="DE20" s="628"/>
      <c r="DF20" s="628"/>
      <c r="DG20" s="628"/>
      <c r="DH20" s="628"/>
      <c r="DI20" s="628"/>
      <c r="DJ20" s="628"/>
      <c r="DK20" s="628"/>
      <c r="DL20" s="628"/>
      <c r="DM20" s="628"/>
      <c r="DN20" s="628"/>
      <c r="DO20" s="628"/>
      <c r="DP20" s="629"/>
      <c r="DQ20" s="633">
        <v>2343649</v>
      </c>
      <c r="DR20" s="628"/>
      <c r="DS20" s="628"/>
      <c r="DT20" s="628"/>
      <c r="DU20" s="628"/>
      <c r="DV20" s="628"/>
      <c r="DW20" s="628"/>
      <c r="DX20" s="628"/>
      <c r="DY20" s="628"/>
      <c r="DZ20" s="628"/>
      <c r="EA20" s="628"/>
      <c r="EB20" s="628"/>
      <c r="EC20" s="662"/>
    </row>
    <row r="21" spans="2:133" ht="11.25" customHeight="1" x14ac:dyDescent="0.15">
      <c r="B21" s="624" t="s">
        <v>264</v>
      </c>
      <c r="C21" s="625"/>
      <c r="D21" s="625"/>
      <c r="E21" s="625"/>
      <c r="F21" s="625"/>
      <c r="G21" s="625"/>
      <c r="H21" s="625"/>
      <c r="I21" s="625"/>
      <c r="J21" s="625"/>
      <c r="K21" s="625"/>
      <c r="L21" s="625"/>
      <c r="M21" s="625"/>
      <c r="N21" s="625"/>
      <c r="O21" s="625"/>
      <c r="P21" s="625"/>
      <c r="Q21" s="626"/>
      <c r="R21" s="627">
        <v>1532813</v>
      </c>
      <c r="S21" s="628"/>
      <c r="T21" s="628"/>
      <c r="U21" s="628"/>
      <c r="V21" s="628"/>
      <c r="W21" s="628"/>
      <c r="X21" s="628"/>
      <c r="Y21" s="629"/>
      <c r="Z21" s="663">
        <v>48.8</v>
      </c>
      <c r="AA21" s="663"/>
      <c r="AB21" s="663"/>
      <c r="AC21" s="663"/>
      <c r="AD21" s="664">
        <v>1377364</v>
      </c>
      <c r="AE21" s="664"/>
      <c r="AF21" s="664"/>
      <c r="AG21" s="664"/>
      <c r="AH21" s="664"/>
      <c r="AI21" s="664"/>
      <c r="AJ21" s="664"/>
      <c r="AK21" s="664"/>
      <c r="AL21" s="630">
        <v>65.900000000000006</v>
      </c>
      <c r="AM21" s="631"/>
      <c r="AN21" s="631"/>
      <c r="AO21" s="665"/>
      <c r="AP21" s="624" t="s">
        <v>265</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266</v>
      </c>
      <c r="C22" s="625"/>
      <c r="D22" s="625"/>
      <c r="E22" s="625"/>
      <c r="F22" s="625"/>
      <c r="G22" s="625"/>
      <c r="H22" s="625"/>
      <c r="I22" s="625"/>
      <c r="J22" s="625"/>
      <c r="K22" s="625"/>
      <c r="L22" s="625"/>
      <c r="M22" s="625"/>
      <c r="N22" s="625"/>
      <c r="O22" s="625"/>
      <c r="P22" s="625"/>
      <c r="Q22" s="626"/>
      <c r="R22" s="627">
        <v>1377364</v>
      </c>
      <c r="S22" s="628"/>
      <c r="T22" s="628"/>
      <c r="U22" s="628"/>
      <c r="V22" s="628"/>
      <c r="W22" s="628"/>
      <c r="X22" s="628"/>
      <c r="Y22" s="629"/>
      <c r="Z22" s="663">
        <v>43.8</v>
      </c>
      <c r="AA22" s="663"/>
      <c r="AB22" s="663"/>
      <c r="AC22" s="663"/>
      <c r="AD22" s="664">
        <v>1377364</v>
      </c>
      <c r="AE22" s="664"/>
      <c r="AF22" s="664"/>
      <c r="AG22" s="664"/>
      <c r="AH22" s="664"/>
      <c r="AI22" s="664"/>
      <c r="AJ22" s="664"/>
      <c r="AK22" s="664"/>
      <c r="AL22" s="630">
        <v>65.900000000000006</v>
      </c>
      <c r="AM22" s="631"/>
      <c r="AN22" s="631"/>
      <c r="AO22" s="665"/>
      <c r="AP22" s="624" t="s">
        <v>267</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269</v>
      </c>
      <c r="C23" s="625"/>
      <c r="D23" s="625"/>
      <c r="E23" s="625"/>
      <c r="F23" s="625"/>
      <c r="G23" s="625"/>
      <c r="H23" s="625"/>
      <c r="I23" s="625"/>
      <c r="J23" s="625"/>
      <c r="K23" s="625"/>
      <c r="L23" s="625"/>
      <c r="M23" s="625"/>
      <c r="N23" s="625"/>
      <c r="O23" s="625"/>
      <c r="P23" s="625"/>
      <c r="Q23" s="626"/>
      <c r="R23" s="627">
        <v>155449</v>
      </c>
      <c r="S23" s="628"/>
      <c r="T23" s="628"/>
      <c r="U23" s="628"/>
      <c r="V23" s="628"/>
      <c r="W23" s="628"/>
      <c r="X23" s="628"/>
      <c r="Y23" s="629"/>
      <c r="Z23" s="663">
        <v>4.9000000000000004</v>
      </c>
      <c r="AA23" s="663"/>
      <c r="AB23" s="663"/>
      <c r="AC23" s="663"/>
      <c r="AD23" s="664" t="s">
        <v>122</v>
      </c>
      <c r="AE23" s="664"/>
      <c r="AF23" s="664"/>
      <c r="AG23" s="664"/>
      <c r="AH23" s="664"/>
      <c r="AI23" s="664"/>
      <c r="AJ23" s="664"/>
      <c r="AK23" s="664"/>
      <c r="AL23" s="630" t="s">
        <v>122</v>
      </c>
      <c r="AM23" s="631"/>
      <c r="AN23" s="631"/>
      <c r="AO23" s="665"/>
      <c r="AP23" s="624" t="s">
        <v>270</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24" t="s">
        <v>276</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277</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278</v>
      </c>
      <c r="CE24" s="677"/>
      <c r="CF24" s="677"/>
      <c r="CG24" s="677"/>
      <c r="CH24" s="677"/>
      <c r="CI24" s="677"/>
      <c r="CJ24" s="677"/>
      <c r="CK24" s="677"/>
      <c r="CL24" s="677"/>
      <c r="CM24" s="677"/>
      <c r="CN24" s="677"/>
      <c r="CO24" s="677"/>
      <c r="CP24" s="677"/>
      <c r="CQ24" s="678"/>
      <c r="CR24" s="673">
        <v>1147484</v>
      </c>
      <c r="CS24" s="674"/>
      <c r="CT24" s="674"/>
      <c r="CU24" s="674"/>
      <c r="CV24" s="674"/>
      <c r="CW24" s="674"/>
      <c r="CX24" s="674"/>
      <c r="CY24" s="702"/>
      <c r="CZ24" s="703">
        <v>39</v>
      </c>
      <c r="DA24" s="686"/>
      <c r="DB24" s="686"/>
      <c r="DC24" s="705"/>
      <c r="DD24" s="701">
        <v>977304</v>
      </c>
      <c r="DE24" s="674"/>
      <c r="DF24" s="674"/>
      <c r="DG24" s="674"/>
      <c r="DH24" s="674"/>
      <c r="DI24" s="674"/>
      <c r="DJ24" s="674"/>
      <c r="DK24" s="702"/>
      <c r="DL24" s="701">
        <v>944418</v>
      </c>
      <c r="DM24" s="674"/>
      <c r="DN24" s="674"/>
      <c r="DO24" s="674"/>
      <c r="DP24" s="674"/>
      <c r="DQ24" s="674"/>
      <c r="DR24" s="674"/>
      <c r="DS24" s="674"/>
      <c r="DT24" s="674"/>
      <c r="DU24" s="674"/>
      <c r="DV24" s="702"/>
      <c r="DW24" s="703">
        <v>45</v>
      </c>
      <c r="DX24" s="686"/>
      <c r="DY24" s="686"/>
      <c r="DZ24" s="686"/>
      <c r="EA24" s="686"/>
      <c r="EB24" s="686"/>
      <c r="EC24" s="704"/>
    </row>
    <row r="25" spans="2:133" ht="11.25" customHeight="1" x14ac:dyDescent="0.15">
      <c r="B25" s="624" t="s">
        <v>279</v>
      </c>
      <c r="C25" s="625"/>
      <c r="D25" s="625"/>
      <c r="E25" s="625"/>
      <c r="F25" s="625"/>
      <c r="G25" s="625"/>
      <c r="H25" s="625"/>
      <c r="I25" s="625"/>
      <c r="J25" s="625"/>
      <c r="K25" s="625"/>
      <c r="L25" s="625"/>
      <c r="M25" s="625"/>
      <c r="N25" s="625"/>
      <c r="O25" s="625"/>
      <c r="P25" s="625"/>
      <c r="Q25" s="626"/>
      <c r="R25" s="627">
        <v>2226049</v>
      </c>
      <c r="S25" s="628"/>
      <c r="T25" s="628"/>
      <c r="U25" s="628"/>
      <c r="V25" s="628"/>
      <c r="W25" s="628"/>
      <c r="X25" s="628"/>
      <c r="Y25" s="629"/>
      <c r="Z25" s="663">
        <v>70.8</v>
      </c>
      <c r="AA25" s="663"/>
      <c r="AB25" s="663"/>
      <c r="AC25" s="663"/>
      <c r="AD25" s="664">
        <v>2070600</v>
      </c>
      <c r="AE25" s="664"/>
      <c r="AF25" s="664"/>
      <c r="AG25" s="664"/>
      <c r="AH25" s="664"/>
      <c r="AI25" s="664"/>
      <c r="AJ25" s="664"/>
      <c r="AK25" s="664"/>
      <c r="AL25" s="630">
        <v>99.1</v>
      </c>
      <c r="AM25" s="631"/>
      <c r="AN25" s="631"/>
      <c r="AO25" s="665"/>
      <c r="AP25" s="624" t="s">
        <v>280</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281</v>
      </c>
      <c r="CE25" s="625"/>
      <c r="CF25" s="625"/>
      <c r="CG25" s="625"/>
      <c r="CH25" s="625"/>
      <c r="CI25" s="625"/>
      <c r="CJ25" s="625"/>
      <c r="CK25" s="625"/>
      <c r="CL25" s="625"/>
      <c r="CM25" s="625"/>
      <c r="CN25" s="625"/>
      <c r="CO25" s="625"/>
      <c r="CP25" s="625"/>
      <c r="CQ25" s="626"/>
      <c r="CR25" s="627">
        <v>657493</v>
      </c>
      <c r="CS25" s="636"/>
      <c r="CT25" s="636"/>
      <c r="CU25" s="636"/>
      <c r="CV25" s="636"/>
      <c r="CW25" s="636"/>
      <c r="CX25" s="636"/>
      <c r="CY25" s="637"/>
      <c r="CZ25" s="630">
        <v>22.3</v>
      </c>
      <c r="DA25" s="638"/>
      <c r="DB25" s="638"/>
      <c r="DC25" s="639"/>
      <c r="DD25" s="633">
        <v>629319</v>
      </c>
      <c r="DE25" s="636"/>
      <c r="DF25" s="636"/>
      <c r="DG25" s="636"/>
      <c r="DH25" s="636"/>
      <c r="DI25" s="636"/>
      <c r="DJ25" s="636"/>
      <c r="DK25" s="637"/>
      <c r="DL25" s="633">
        <v>629103</v>
      </c>
      <c r="DM25" s="636"/>
      <c r="DN25" s="636"/>
      <c r="DO25" s="636"/>
      <c r="DP25" s="636"/>
      <c r="DQ25" s="636"/>
      <c r="DR25" s="636"/>
      <c r="DS25" s="636"/>
      <c r="DT25" s="636"/>
      <c r="DU25" s="636"/>
      <c r="DV25" s="637"/>
      <c r="DW25" s="630">
        <v>30</v>
      </c>
      <c r="DX25" s="638"/>
      <c r="DY25" s="638"/>
      <c r="DZ25" s="638"/>
      <c r="EA25" s="638"/>
      <c r="EB25" s="638"/>
      <c r="EC25" s="652"/>
    </row>
    <row r="26" spans="2:133" ht="11.25" customHeight="1" x14ac:dyDescent="0.15">
      <c r="B26" s="624" t="s">
        <v>282</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283</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284</v>
      </c>
      <c r="CE26" s="625"/>
      <c r="CF26" s="625"/>
      <c r="CG26" s="625"/>
      <c r="CH26" s="625"/>
      <c r="CI26" s="625"/>
      <c r="CJ26" s="625"/>
      <c r="CK26" s="625"/>
      <c r="CL26" s="625"/>
      <c r="CM26" s="625"/>
      <c r="CN26" s="625"/>
      <c r="CO26" s="625"/>
      <c r="CP26" s="625"/>
      <c r="CQ26" s="626"/>
      <c r="CR26" s="627">
        <v>397370</v>
      </c>
      <c r="CS26" s="628"/>
      <c r="CT26" s="628"/>
      <c r="CU26" s="628"/>
      <c r="CV26" s="628"/>
      <c r="CW26" s="628"/>
      <c r="CX26" s="628"/>
      <c r="CY26" s="629"/>
      <c r="CZ26" s="630">
        <v>13.5</v>
      </c>
      <c r="DA26" s="638"/>
      <c r="DB26" s="638"/>
      <c r="DC26" s="639"/>
      <c r="DD26" s="633">
        <v>375911</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285</v>
      </c>
      <c r="C27" s="625"/>
      <c r="D27" s="625"/>
      <c r="E27" s="625"/>
      <c r="F27" s="625"/>
      <c r="G27" s="625"/>
      <c r="H27" s="625"/>
      <c r="I27" s="625"/>
      <c r="J27" s="625"/>
      <c r="K27" s="625"/>
      <c r="L27" s="625"/>
      <c r="M27" s="625"/>
      <c r="N27" s="625"/>
      <c r="O27" s="625"/>
      <c r="P27" s="625"/>
      <c r="Q27" s="626"/>
      <c r="R27" s="627">
        <v>8245</v>
      </c>
      <c r="S27" s="628"/>
      <c r="T27" s="628"/>
      <c r="U27" s="628"/>
      <c r="V27" s="628"/>
      <c r="W27" s="628"/>
      <c r="X27" s="628"/>
      <c r="Y27" s="629"/>
      <c r="Z27" s="663">
        <v>0.3</v>
      </c>
      <c r="AA27" s="663"/>
      <c r="AB27" s="663"/>
      <c r="AC27" s="663"/>
      <c r="AD27" s="664" t="s">
        <v>122</v>
      </c>
      <c r="AE27" s="664"/>
      <c r="AF27" s="664"/>
      <c r="AG27" s="664"/>
      <c r="AH27" s="664"/>
      <c r="AI27" s="664"/>
      <c r="AJ27" s="664"/>
      <c r="AK27" s="664"/>
      <c r="AL27" s="630" t="s">
        <v>122</v>
      </c>
      <c r="AM27" s="631"/>
      <c r="AN27" s="631"/>
      <c r="AO27" s="665"/>
      <c r="AP27" s="624" t="s">
        <v>286</v>
      </c>
      <c r="AQ27" s="625"/>
      <c r="AR27" s="625"/>
      <c r="AS27" s="625"/>
      <c r="AT27" s="625"/>
      <c r="AU27" s="625"/>
      <c r="AV27" s="625"/>
      <c r="AW27" s="625"/>
      <c r="AX27" s="625"/>
      <c r="AY27" s="625"/>
      <c r="AZ27" s="625"/>
      <c r="BA27" s="625"/>
      <c r="BB27" s="625"/>
      <c r="BC27" s="625"/>
      <c r="BD27" s="625"/>
      <c r="BE27" s="625"/>
      <c r="BF27" s="626"/>
      <c r="BG27" s="627">
        <v>522652</v>
      </c>
      <c r="BH27" s="628"/>
      <c r="BI27" s="628"/>
      <c r="BJ27" s="628"/>
      <c r="BK27" s="628"/>
      <c r="BL27" s="628"/>
      <c r="BM27" s="628"/>
      <c r="BN27" s="629"/>
      <c r="BO27" s="663">
        <v>100</v>
      </c>
      <c r="BP27" s="663"/>
      <c r="BQ27" s="663"/>
      <c r="BR27" s="663"/>
      <c r="BS27" s="664">
        <v>1374</v>
      </c>
      <c r="BT27" s="664"/>
      <c r="BU27" s="664"/>
      <c r="BV27" s="664"/>
      <c r="BW27" s="664"/>
      <c r="BX27" s="664"/>
      <c r="BY27" s="664"/>
      <c r="BZ27" s="664"/>
      <c r="CA27" s="664"/>
      <c r="CB27" s="695"/>
      <c r="CD27" s="624" t="s">
        <v>287</v>
      </c>
      <c r="CE27" s="625"/>
      <c r="CF27" s="625"/>
      <c r="CG27" s="625"/>
      <c r="CH27" s="625"/>
      <c r="CI27" s="625"/>
      <c r="CJ27" s="625"/>
      <c r="CK27" s="625"/>
      <c r="CL27" s="625"/>
      <c r="CM27" s="625"/>
      <c r="CN27" s="625"/>
      <c r="CO27" s="625"/>
      <c r="CP27" s="625"/>
      <c r="CQ27" s="626"/>
      <c r="CR27" s="627">
        <v>268645</v>
      </c>
      <c r="CS27" s="636"/>
      <c r="CT27" s="636"/>
      <c r="CU27" s="636"/>
      <c r="CV27" s="636"/>
      <c r="CW27" s="636"/>
      <c r="CX27" s="636"/>
      <c r="CY27" s="637"/>
      <c r="CZ27" s="630">
        <v>9.1</v>
      </c>
      <c r="DA27" s="638"/>
      <c r="DB27" s="638"/>
      <c r="DC27" s="639"/>
      <c r="DD27" s="633">
        <v>126639</v>
      </c>
      <c r="DE27" s="636"/>
      <c r="DF27" s="636"/>
      <c r="DG27" s="636"/>
      <c r="DH27" s="636"/>
      <c r="DI27" s="636"/>
      <c r="DJ27" s="636"/>
      <c r="DK27" s="637"/>
      <c r="DL27" s="633">
        <v>93969</v>
      </c>
      <c r="DM27" s="636"/>
      <c r="DN27" s="636"/>
      <c r="DO27" s="636"/>
      <c r="DP27" s="636"/>
      <c r="DQ27" s="636"/>
      <c r="DR27" s="636"/>
      <c r="DS27" s="636"/>
      <c r="DT27" s="636"/>
      <c r="DU27" s="636"/>
      <c r="DV27" s="637"/>
      <c r="DW27" s="630">
        <v>4.5</v>
      </c>
      <c r="DX27" s="638"/>
      <c r="DY27" s="638"/>
      <c r="DZ27" s="638"/>
      <c r="EA27" s="638"/>
      <c r="EB27" s="638"/>
      <c r="EC27" s="652"/>
    </row>
    <row r="28" spans="2:133" ht="11.25" customHeight="1" x14ac:dyDescent="0.15">
      <c r="B28" s="624" t="s">
        <v>288</v>
      </c>
      <c r="C28" s="625"/>
      <c r="D28" s="625"/>
      <c r="E28" s="625"/>
      <c r="F28" s="625"/>
      <c r="G28" s="625"/>
      <c r="H28" s="625"/>
      <c r="I28" s="625"/>
      <c r="J28" s="625"/>
      <c r="K28" s="625"/>
      <c r="L28" s="625"/>
      <c r="M28" s="625"/>
      <c r="N28" s="625"/>
      <c r="O28" s="625"/>
      <c r="P28" s="625"/>
      <c r="Q28" s="626"/>
      <c r="R28" s="627">
        <v>25733</v>
      </c>
      <c r="S28" s="628"/>
      <c r="T28" s="628"/>
      <c r="U28" s="628"/>
      <c r="V28" s="628"/>
      <c r="W28" s="628"/>
      <c r="X28" s="628"/>
      <c r="Y28" s="629"/>
      <c r="Z28" s="663">
        <v>0.8</v>
      </c>
      <c r="AA28" s="663"/>
      <c r="AB28" s="663"/>
      <c r="AC28" s="663"/>
      <c r="AD28" s="664">
        <v>274</v>
      </c>
      <c r="AE28" s="664"/>
      <c r="AF28" s="664"/>
      <c r="AG28" s="664"/>
      <c r="AH28" s="664"/>
      <c r="AI28" s="664"/>
      <c r="AJ28" s="664"/>
      <c r="AK28" s="664"/>
      <c r="AL28" s="630">
        <v>0</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289</v>
      </c>
      <c r="CE28" s="625"/>
      <c r="CF28" s="625"/>
      <c r="CG28" s="625"/>
      <c r="CH28" s="625"/>
      <c r="CI28" s="625"/>
      <c r="CJ28" s="625"/>
      <c r="CK28" s="625"/>
      <c r="CL28" s="625"/>
      <c r="CM28" s="625"/>
      <c r="CN28" s="625"/>
      <c r="CO28" s="625"/>
      <c r="CP28" s="625"/>
      <c r="CQ28" s="626"/>
      <c r="CR28" s="627">
        <v>221346</v>
      </c>
      <c r="CS28" s="628"/>
      <c r="CT28" s="628"/>
      <c r="CU28" s="628"/>
      <c r="CV28" s="628"/>
      <c r="CW28" s="628"/>
      <c r="CX28" s="628"/>
      <c r="CY28" s="629"/>
      <c r="CZ28" s="630">
        <v>7.5</v>
      </c>
      <c r="DA28" s="638"/>
      <c r="DB28" s="638"/>
      <c r="DC28" s="639"/>
      <c r="DD28" s="633">
        <v>221346</v>
      </c>
      <c r="DE28" s="628"/>
      <c r="DF28" s="628"/>
      <c r="DG28" s="628"/>
      <c r="DH28" s="628"/>
      <c r="DI28" s="628"/>
      <c r="DJ28" s="628"/>
      <c r="DK28" s="629"/>
      <c r="DL28" s="633">
        <v>221346</v>
      </c>
      <c r="DM28" s="628"/>
      <c r="DN28" s="628"/>
      <c r="DO28" s="628"/>
      <c r="DP28" s="628"/>
      <c r="DQ28" s="628"/>
      <c r="DR28" s="628"/>
      <c r="DS28" s="628"/>
      <c r="DT28" s="628"/>
      <c r="DU28" s="628"/>
      <c r="DV28" s="629"/>
      <c r="DW28" s="630">
        <v>10.5</v>
      </c>
      <c r="DX28" s="638"/>
      <c r="DY28" s="638"/>
      <c r="DZ28" s="638"/>
      <c r="EA28" s="638"/>
      <c r="EB28" s="638"/>
      <c r="EC28" s="652"/>
    </row>
    <row r="29" spans="2:133" ht="11.25" customHeight="1" x14ac:dyDescent="0.15">
      <c r="B29" s="624" t="s">
        <v>290</v>
      </c>
      <c r="C29" s="625"/>
      <c r="D29" s="625"/>
      <c r="E29" s="625"/>
      <c r="F29" s="625"/>
      <c r="G29" s="625"/>
      <c r="H29" s="625"/>
      <c r="I29" s="625"/>
      <c r="J29" s="625"/>
      <c r="K29" s="625"/>
      <c r="L29" s="625"/>
      <c r="M29" s="625"/>
      <c r="N29" s="625"/>
      <c r="O29" s="625"/>
      <c r="P29" s="625"/>
      <c r="Q29" s="626"/>
      <c r="R29" s="627">
        <v>2061</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291</v>
      </c>
      <c r="CE29" s="641"/>
      <c r="CF29" s="624" t="s">
        <v>66</v>
      </c>
      <c r="CG29" s="625"/>
      <c r="CH29" s="625"/>
      <c r="CI29" s="625"/>
      <c r="CJ29" s="625"/>
      <c r="CK29" s="625"/>
      <c r="CL29" s="625"/>
      <c r="CM29" s="625"/>
      <c r="CN29" s="625"/>
      <c r="CO29" s="625"/>
      <c r="CP29" s="625"/>
      <c r="CQ29" s="626"/>
      <c r="CR29" s="627">
        <v>221346</v>
      </c>
      <c r="CS29" s="636"/>
      <c r="CT29" s="636"/>
      <c r="CU29" s="636"/>
      <c r="CV29" s="636"/>
      <c r="CW29" s="636"/>
      <c r="CX29" s="636"/>
      <c r="CY29" s="637"/>
      <c r="CZ29" s="630">
        <v>7.5</v>
      </c>
      <c r="DA29" s="638"/>
      <c r="DB29" s="638"/>
      <c r="DC29" s="639"/>
      <c r="DD29" s="633">
        <v>221346</v>
      </c>
      <c r="DE29" s="636"/>
      <c r="DF29" s="636"/>
      <c r="DG29" s="636"/>
      <c r="DH29" s="636"/>
      <c r="DI29" s="636"/>
      <c r="DJ29" s="636"/>
      <c r="DK29" s="637"/>
      <c r="DL29" s="633">
        <v>221346</v>
      </c>
      <c r="DM29" s="636"/>
      <c r="DN29" s="636"/>
      <c r="DO29" s="636"/>
      <c r="DP29" s="636"/>
      <c r="DQ29" s="636"/>
      <c r="DR29" s="636"/>
      <c r="DS29" s="636"/>
      <c r="DT29" s="636"/>
      <c r="DU29" s="636"/>
      <c r="DV29" s="637"/>
      <c r="DW29" s="630">
        <v>10.5</v>
      </c>
      <c r="DX29" s="638"/>
      <c r="DY29" s="638"/>
      <c r="DZ29" s="638"/>
      <c r="EA29" s="638"/>
      <c r="EB29" s="638"/>
      <c r="EC29" s="652"/>
    </row>
    <row r="30" spans="2:133" ht="11.25" customHeight="1" x14ac:dyDescent="0.15">
      <c r="B30" s="624" t="s">
        <v>292</v>
      </c>
      <c r="C30" s="625"/>
      <c r="D30" s="625"/>
      <c r="E30" s="625"/>
      <c r="F30" s="625"/>
      <c r="G30" s="625"/>
      <c r="H30" s="625"/>
      <c r="I30" s="625"/>
      <c r="J30" s="625"/>
      <c r="K30" s="625"/>
      <c r="L30" s="625"/>
      <c r="M30" s="625"/>
      <c r="N30" s="625"/>
      <c r="O30" s="625"/>
      <c r="P30" s="625"/>
      <c r="Q30" s="626"/>
      <c r="R30" s="627">
        <v>258916</v>
      </c>
      <c r="S30" s="628"/>
      <c r="T30" s="628"/>
      <c r="U30" s="628"/>
      <c r="V30" s="628"/>
      <c r="W30" s="628"/>
      <c r="X30" s="628"/>
      <c r="Y30" s="629"/>
      <c r="Z30" s="663">
        <v>8.1999999999999993</v>
      </c>
      <c r="AA30" s="663"/>
      <c r="AB30" s="663"/>
      <c r="AC30" s="663"/>
      <c r="AD30" s="664" t="s">
        <v>122</v>
      </c>
      <c r="AE30" s="664"/>
      <c r="AF30" s="664"/>
      <c r="AG30" s="664"/>
      <c r="AH30" s="664"/>
      <c r="AI30" s="664"/>
      <c r="AJ30" s="664"/>
      <c r="AK30" s="664"/>
      <c r="AL30" s="630" t="s">
        <v>122</v>
      </c>
      <c r="AM30" s="631"/>
      <c r="AN30" s="631"/>
      <c r="AO30" s="665"/>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24" t="s">
        <v>295</v>
      </c>
      <c r="CG30" s="625"/>
      <c r="CH30" s="625"/>
      <c r="CI30" s="625"/>
      <c r="CJ30" s="625"/>
      <c r="CK30" s="625"/>
      <c r="CL30" s="625"/>
      <c r="CM30" s="625"/>
      <c r="CN30" s="625"/>
      <c r="CO30" s="625"/>
      <c r="CP30" s="625"/>
      <c r="CQ30" s="626"/>
      <c r="CR30" s="627">
        <v>218984</v>
      </c>
      <c r="CS30" s="628"/>
      <c r="CT30" s="628"/>
      <c r="CU30" s="628"/>
      <c r="CV30" s="628"/>
      <c r="CW30" s="628"/>
      <c r="CX30" s="628"/>
      <c r="CY30" s="629"/>
      <c r="CZ30" s="630">
        <v>7.4</v>
      </c>
      <c r="DA30" s="638"/>
      <c r="DB30" s="638"/>
      <c r="DC30" s="639"/>
      <c r="DD30" s="633">
        <v>218984</v>
      </c>
      <c r="DE30" s="628"/>
      <c r="DF30" s="628"/>
      <c r="DG30" s="628"/>
      <c r="DH30" s="628"/>
      <c r="DI30" s="628"/>
      <c r="DJ30" s="628"/>
      <c r="DK30" s="629"/>
      <c r="DL30" s="633">
        <v>218984</v>
      </c>
      <c r="DM30" s="628"/>
      <c r="DN30" s="628"/>
      <c r="DO30" s="628"/>
      <c r="DP30" s="628"/>
      <c r="DQ30" s="628"/>
      <c r="DR30" s="628"/>
      <c r="DS30" s="628"/>
      <c r="DT30" s="628"/>
      <c r="DU30" s="628"/>
      <c r="DV30" s="629"/>
      <c r="DW30" s="630">
        <v>10.4</v>
      </c>
      <c r="DX30" s="638"/>
      <c r="DY30" s="638"/>
      <c r="DZ30" s="638"/>
      <c r="EA30" s="638"/>
      <c r="EB30" s="638"/>
      <c r="EC30" s="652"/>
    </row>
    <row r="31" spans="2:133" ht="11.25" customHeight="1" x14ac:dyDescent="0.15">
      <c r="B31" s="696" t="s">
        <v>296</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297</v>
      </c>
      <c r="AQ31" s="689"/>
      <c r="AR31" s="689"/>
      <c r="AS31" s="689"/>
      <c r="AT31" s="690" t="s">
        <v>298</v>
      </c>
      <c r="AU31" s="218"/>
      <c r="AV31" s="218"/>
      <c r="AW31" s="218"/>
      <c r="AX31" s="676" t="s">
        <v>176</v>
      </c>
      <c r="AY31" s="677"/>
      <c r="AZ31" s="677"/>
      <c r="BA31" s="677"/>
      <c r="BB31" s="677"/>
      <c r="BC31" s="677"/>
      <c r="BD31" s="677"/>
      <c r="BE31" s="677"/>
      <c r="BF31" s="678"/>
      <c r="BG31" s="684">
        <v>98.5</v>
      </c>
      <c r="BH31" s="685"/>
      <c r="BI31" s="685"/>
      <c r="BJ31" s="685"/>
      <c r="BK31" s="685"/>
      <c r="BL31" s="685"/>
      <c r="BM31" s="686">
        <v>94.7</v>
      </c>
      <c r="BN31" s="685"/>
      <c r="BO31" s="685"/>
      <c r="BP31" s="685"/>
      <c r="BQ31" s="687"/>
      <c r="BR31" s="684">
        <v>98.6</v>
      </c>
      <c r="BS31" s="685"/>
      <c r="BT31" s="685"/>
      <c r="BU31" s="685"/>
      <c r="BV31" s="685"/>
      <c r="BW31" s="685"/>
      <c r="BX31" s="686">
        <v>95.2</v>
      </c>
      <c r="BY31" s="685"/>
      <c r="BZ31" s="685"/>
      <c r="CA31" s="685"/>
      <c r="CB31" s="687"/>
      <c r="CD31" s="642"/>
      <c r="CE31" s="643"/>
      <c r="CF31" s="624" t="s">
        <v>299</v>
      </c>
      <c r="CG31" s="625"/>
      <c r="CH31" s="625"/>
      <c r="CI31" s="625"/>
      <c r="CJ31" s="625"/>
      <c r="CK31" s="625"/>
      <c r="CL31" s="625"/>
      <c r="CM31" s="625"/>
      <c r="CN31" s="625"/>
      <c r="CO31" s="625"/>
      <c r="CP31" s="625"/>
      <c r="CQ31" s="626"/>
      <c r="CR31" s="627">
        <v>2362</v>
      </c>
      <c r="CS31" s="636"/>
      <c r="CT31" s="636"/>
      <c r="CU31" s="636"/>
      <c r="CV31" s="636"/>
      <c r="CW31" s="636"/>
      <c r="CX31" s="636"/>
      <c r="CY31" s="637"/>
      <c r="CZ31" s="630">
        <v>0.1</v>
      </c>
      <c r="DA31" s="638"/>
      <c r="DB31" s="638"/>
      <c r="DC31" s="639"/>
      <c r="DD31" s="633">
        <v>2362</v>
      </c>
      <c r="DE31" s="636"/>
      <c r="DF31" s="636"/>
      <c r="DG31" s="636"/>
      <c r="DH31" s="636"/>
      <c r="DI31" s="636"/>
      <c r="DJ31" s="636"/>
      <c r="DK31" s="637"/>
      <c r="DL31" s="633">
        <v>2362</v>
      </c>
      <c r="DM31" s="636"/>
      <c r="DN31" s="636"/>
      <c r="DO31" s="636"/>
      <c r="DP31" s="636"/>
      <c r="DQ31" s="636"/>
      <c r="DR31" s="636"/>
      <c r="DS31" s="636"/>
      <c r="DT31" s="636"/>
      <c r="DU31" s="636"/>
      <c r="DV31" s="637"/>
      <c r="DW31" s="630">
        <v>0.1</v>
      </c>
      <c r="DX31" s="638"/>
      <c r="DY31" s="638"/>
      <c r="DZ31" s="638"/>
      <c r="EA31" s="638"/>
      <c r="EB31" s="638"/>
      <c r="EC31" s="652"/>
    </row>
    <row r="32" spans="2:133" ht="11.25" customHeight="1" x14ac:dyDescent="0.15">
      <c r="B32" s="624" t="s">
        <v>300</v>
      </c>
      <c r="C32" s="625"/>
      <c r="D32" s="625"/>
      <c r="E32" s="625"/>
      <c r="F32" s="625"/>
      <c r="G32" s="625"/>
      <c r="H32" s="625"/>
      <c r="I32" s="625"/>
      <c r="J32" s="625"/>
      <c r="K32" s="625"/>
      <c r="L32" s="625"/>
      <c r="M32" s="625"/>
      <c r="N32" s="625"/>
      <c r="O32" s="625"/>
      <c r="P32" s="625"/>
      <c r="Q32" s="626"/>
      <c r="R32" s="627">
        <v>158947</v>
      </c>
      <c r="S32" s="628"/>
      <c r="T32" s="628"/>
      <c r="U32" s="628"/>
      <c r="V32" s="628"/>
      <c r="W32" s="628"/>
      <c r="X32" s="628"/>
      <c r="Y32" s="629"/>
      <c r="Z32" s="663">
        <v>5.0999999999999996</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301</v>
      </c>
      <c r="AX32" s="624" t="s">
        <v>302</v>
      </c>
      <c r="AY32" s="625"/>
      <c r="AZ32" s="625"/>
      <c r="BA32" s="625"/>
      <c r="BB32" s="625"/>
      <c r="BC32" s="625"/>
      <c r="BD32" s="625"/>
      <c r="BE32" s="625"/>
      <c r="BF32" s="626"/>
      <c r="BG32" s="683">
        <v>99.3</v>
      </c>
      <c r="BH32" s="636"/>
      <c r="BI32" s="636"/>
      <c r="BJ32" s="636"/>
      <c r="BK32" s="636"/>
      <c r="BL32" s="636"/>
      <c r="BM32" s="631">
        <v>96.8</v>
      </c>
      <c r="BN32" s="636"/>
      <c r="BO32" s="636"/>
      <c r="BP32" s="636"/>
      <c r="BQ32" s="661"/>
      <c r="BR32" s="683">
        <v>99.3</v>
      </c>
      <c r="BS32" s="636"/>
      <c r="BT32" s="636"/>
      <c r="BU32" s="636"/>
      <c r="BV32" s="636"/>
      <c r="BW32" s="636"/>
      <c r="BX32" s="631">
        <v>97.4</v>
      </c>
      <c r="BY32" s="636"/>
      <c r="BZ32" s="636"/>
      <c r="CA32" s="636"/>
      <c r="CB32" s="661"/>
      <c r="CD32" s="644"/>
      <c r="CE32" s="645"/>
      <c r="CF32" s="624" t="s">
        <v>303</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304</v>
      </c>
      <c r="C33" s="625"/>
      <c r="D33" s="625"/>
      <c r="E33" s="625"/>
      <c r="F33" s="625"/>
      <c r="G33" s="625"/>
      <c r="H33" s="625"/>
      <c r="I33" s="625"/>
      <c r="J33" s="625"/>
      <c r="K33" s="625"/>
      <c r="L33" s="625"/>
      <c r="M33" s="625"/>
      <c r="N33" s="625"/>
      <c r="O33" s="625"/>
      <c r="P33" s="625"/>
      <c r="Q33" s="626"/>
      <c r="R33" s="627">
        <v>35583</v>
      </c>
      <c r="S33" s="628"/>
      <c r="T33" s="628"/>
      <c r="U33" s="628"/>
      <c r="V33" s="628"/>
      <c r="W33" s="628"/>
      <c r="X33" s="628"/>
      <c r="Y33" s="629"/>
      <c r="Z33" s="663">
        <v>1.1000000000000001</v>
      </c>
      <c r="AA33" s="663"/>
      <c r="AB33" s="663"/>
      <c r="AC33" s="663"/>
      <c r="AD33" s="664">
        <v>18249</v>
      </c>
      <c r="AE33" s="664"/>
      <c r="AF33" s="664"/>
      <c r="AG33" s="664"/>
      <c r="AH33" s="664"/>
      <c r="AI33" s="664"/>
      <c r="AJ33" s="664"/>
      <c r="AK33" s="664"/>
      <c r="AL33" s="630">
        <v>0.9</v>
      </c>
      <c r="AM33" s="631"/>
      <c r="AN33" s="631"/>
      <c r="AO33" s="665"/>
      <c r="AP33" s="668"/>
      <c r="AQ33" s="669"/>
      <c r="AR33" s="669"/>
      <c r="AS33" s="669"/>
      <c r="AT33" s="692"/>
      <c r="AU33" s="219"/>
      <c r="AV33" s="219"/>
      <c r="AW33" s="219"/>
      <c r="AX33" s="608" t="s">
        <v>305</v>
      </c>
      <c r="AY33" s="609"/>
      <c r="AZ33" s="609"/>
      <c r="BA33" s="609"/>
      <c r="BB33" s="609"/>
      <c r="BC33" s="609"/>
      <c r="BD33" s="609"/>
      <c r="BE33" s="609"/>
      <c r="BF33" s="610"/>
      <c r="BG33" s="682">
        <v>98.1</v>
      </c>
      <c r="BH33" s="612"/>
      <c r="BI33" s="612"/>
      <c r="BJ33" s="612"/>
      <c r="BK33" s="612"/>
      <c r="BL33" s="612"/>
      <c r="BM33" s="656">
        <v>93.6</v>
      </c>
      <c r="BN33" s="612"/>
      <c r="BO33" s="612"/>
      <c r="BP33" s="612"/>
      <c r="BQ33" s="650"/>
      <c r="BR33" s="682">
        <v>98.2</v>
      </c>
      <c r="BS33" s="612"/>
      <c r="BT33" s="612"/>
      <c r="BU33" s="612"/>
      <c r="BV33" s="612"/>
      <c r="BW33" s="612"/>
      <c r="BX33" s="656">
        <v>94</v>
      </c>
      <c r="BY33" s="612"/>
      <c r="BZ33" s="612"/>
      <c r="CA33" s="612"/>
      <c r="CB33" s="650"/>
      <c r="CD33" s="624" t="s">
        <v>306</v>
      </c>
      <c r="CE33" s="625"/>
      <c r="CF33" s="625"/>
      <c r="CG33" s="625"/>
      <c r="CH33" s="625"/>
      <c r="CI33" s="625"/>
      <c r="CJ33" s="625"/>
      <c r="CK33" s="625"/>
      <c r="CL33" s="625"/>
      <c r="CM33" s="625"/>
      <c r="CN33" s="625"/>
      <c r="CO33" s="625"/>
      <c r="CP33" s="625"/>
      <c r="CQ33" s="626"/>
      <c r="CR33" s="627">
        <v>1493448</v>
      </c>
      <c r="CS33" s="636"/>
      <c r="CT33" s="636"/>
      <c r="CU33" s="636"/>
      <c r="CV33" s="636"/>
      <c r="CW33" s="636"/>
      <c r="CX33" s="636"/>
      <c r="CY33" s="637"/>
      <c r="CZ33" s="630">
        <v>50.8</v>
      </c>
      <c r="DA33" s="638"/>
      <c r="DB33" s="638"/>
      <c r="DC33" s="639"/>
      <c r="DD33" s="633">
        <v>1215532</v>
      </c>
      <c r="DE33" s="636"/>
      <c r="DF33" s="636"/>
      <c r="DG33" s="636"/>
      <c r="DH33" s="636"/>
      <c r="DI33" s="636"/>
      <c r="DJ33" s="636"/>
      <c r="DK33" s="637"/>
      <c r="DL33" s="633">
        <v>886283</v>
      </c>
      <c r="DM33" s="636"/>
      <c r="DN33" s="636"/>
      <c r="DO33" s="636"/>
      <c r="DP33" s="636"/>
      <c r="DQ33" s="636"/>
      <c r="DR33" s="636"/>
      <c r="DS33" s="636"/>
      <c r="DT33" s="636"/>
      <c r="DU33" s="636"/>
      <c r="DV33" s="637"/>
      <c r="DW33" s="630">
        <v>42.2</v>
      </c>
      <c r="DX33" s="638"/>
      <c r="DY33" s="638"/>
      <c r="DZ33" s="638"/>
      <c r="EA33" s="638"/>
      <c r="EB33" s="638"/>
      <c r="EC33" s="652"/>
    </row>
    <row r="34" spans="2:133" ht="11.25" customHeight="1" x14ac:dyDescent="0.15">
      <c r="B34" s="624" t="s">
        <v>307</v>
      </c>
      <c r="C34" s="625"/>
      <c r="D34" s="625"/>
      <c r="E34" s="625"/>
      <c r="F34" s="625"/>
      <c r="G34" s="625"/>
      <c r="H34" s="625"/>
      <c r="I34" s="625"/>
      <c r="J34" s="625"/>
      <c r="K34" s="625"/>
      <c r="L34" s="625"/>
      <c r="M34" s="625"/>
      <c r="N34" s="625"/>
      <c r="O34" s="625"/>
      <c r="P34" s="625"/>
      <c r="Q34" s="626"/>
      <c r="R34" s="627">
        <v>10174</v>
      </c>
      <c r="S34" s="628"/>
      <c r="T34" s="628"/>
      <c r="U34" s="628"/>
      <c r="V34" s="628"/>
      <c r="W34" s="628"/>
      <c r="X34" s="628"/>
      <c r="Y34" s="629"/>
      <c r="Z34" s="663">
        <v>0.3</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308</v>
      </c>
      <c r="CE34" s="625"/>
      <c r="CF34" s="625"/>
      <c r="CG34" s="625"/>
      <c r="CH34" s="625"/>
      <c r="CI34" s="625"/>
      <c r="CJ34" s="625"/>
      <c r="CK34" s="625"/>
      <c r="CL34" s="625"/>
      <c r="CM34" s="625"/>
      <c r="CN34" s="625"/>
      <c r="CO34" s="625"/>
      <c r="CP34" s="625"/>
      <c r="CQ34" s="626"/>
      <c r="CR34" s="627">
        <v>532942</v>
      </c>
      <c r="CS34" s="628"/>
      <c r="CT34" s="628"/>
      <c r="CU34" s="628"/>
      <c r="CV34" s="628"/>
      <c r="CW34" s="628"/>
      <c r="CX34" s="628"/>
      <c r="CY34" s="629"/>
      <c r="CZ34" s="630">
        <v>18.100000000000001</v>
      </c>
      <c r="DA34" s="638"/>
      <c r="DB34" s="638"/>
      <c r="DC34" s="639"/>
      <c r="DD34" s="633">
        <v>390642</v>
      </c>
      <c r="DE34" s="628"/>
      <c r="DF34" s="628"/>
      <c r="DG34" s="628"/>
      <c r="DH34" s="628"/>
      <c r="DI34" s="628"/>
      <c r="DJ34" s="628"/>
      <c r="DK34" s="629"/>
      <c r="DL34" s="633">
        <v>288626</v>
      </c>
      <c r="DM34" s="628"/>
      <c r="DN34" s="628"/>
      <c r="DO34" s="628"/>
      <c r="DP34" s="628"/>
      <c r="DQ34" s="628"/>
      <c r="DR34" s="628"/>
      <c r="DS34" s="628"/>
      <c r="DT34" s="628"/>
      <c r="DU34" s="628"/>
      <c r="DV34" s="629"/>
      <c r="DW34" s="630">
        <v>13.7</v>
      </c>
      <c r="DX34" s="638"/>
      <c r="DY34" s="638"/>
      <c r="DZ34" s="638"/>
      <c r="EA34" s="638"/>
      <c r="EB34" s="638"/>
      <c r="EC34" s="652"/>
    </row>
    <row r="35" spans="2:133" ht="11.25" customHeight="1" x14ac:dyDescent="0.15">
      <c r="B35" s="624" t="s">
        <v>309</v>
      </c>
      <c r="C35" s="625"/>
      <c r="D35" s="625"/>
      <c r="E35" s="625"/>
      <c r="F35" s="625"/>
      <c r="G35" s="625"/>
      <c r="H35" s="625"/>
      <c r="I35" s="625"/>
      <c r="J35" s="625"/>
      <c r="K35" s="625"/>
      <c r="L35" s="625"/>
      <c r="M35" s="625"/>
      <c r="N35" s="625"/>
      <c r="O35" s="625"/>
      <c r="P35" s="625"/>
      <c r="Q35" s="626"/>
      <c r="R35" s="627">
        <v>67507</v>
      </c>
      <c r="S35" s="628"/>
      <c r="T35" s="628"/>
      <c r="U35" s="628"/>
      <c r="V35" s="628"/>
      <c r="W35" s="628"/>
      <c r="X35" s="628"/>
      <c r="Y35" s="629"/>
      <c r="Z35" s="663">
        <v>2.1</v>
      </c>
      <c r="AA35" s="663"/>
      <c r="AB35" s="663"/>
      <c r="AC35" s="663"/>
      <c r="AD35" s="664" t="s">
        <v>122</v>
      </c>
      <c r="AE35" s="664"/>
      <c r="AF35" s="664"/>
      <c r="AG35" s="664"/>
      <c r="AH35" s="664"/>
      <c r="AI35" s="664"/>
      <c r="AJ35" s="664"/>
      <c r="AK35" s="664"/>
      <c r="AL35" s="630" t="s">
        <v>122</v>
      </c>
      <c r="AM35" s="631"/>
      <c r="AN35" s="631"/>
      <c r="AO35" s="665"/>
      <c r="AP35" s="222"/>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312</v>
      </c>
      <c r="CE35" s="625"/>
      <c r="CF35" s="625"/>
      <c r="CG35" s="625"/>
      <c r="CH35" s="625"/>
      <c r="CI35" s="625"/>
      <c r="CJ35" s="625"/>
      <c r="CK35" s="625"/>
      <c r="CL35" s="625"/>
      <c r="CM35" s="625"/>
      <c r="CN35" s="625"/>
      <c r="CO35" s="625"/>
      <c r="CP35" s="625"/>
      <c r="CQ35" s="626"/>
      <c r="CR35" s="627">
        <v>75204</v>
      </c>
      <c r="CS35" s="636"/>
      <c r="CT35" s="636"/>
      <c r="CU35" s="636"/>
      <c r="CV35" s="636"/>
      <c r="CW35" s="636"/>
      <c r="CX35" s="636"/>
      <c r="CY35" s="637"/>
      <c r="CZ35" s="630">
        <v>2.6</v>
      </c>
      <c r="DA35" s="638"/>
      <c r="DB35" s="638"/>
      <c r="DC35" s="639"/>
      <c r="DD35" s="633">
        <v>66694</v>
      </c>
      <c r="DE35" s="636"/>
      <c r="DF35" s="636"/>
      <c r="DG35" s="636"/>
      <c r="DH35" s="636"/>
      <c r="DI35" s="636"/>
      <c r="DJ35" s="636"/>
      <c r="DK35" s="637"/>
      <c r="DL35" s="633">
        <v>66694</v>
      </c>
      <c r="DM35" s="636"/>
      <c r="DN35" s="636"/>
      <c r="DO35" s="636"/>
      <c r="DP35" s="636"/>
      <c r="DQ35" s="636"/>
      <c r="DR35" s="636"/>
      <c r="DS35" s="636"/>
      <c r="DT35" s="636"/>
      <c r="DU35" s="636"/>
      <c r="DV35" s="637"/>
      <c r="DW35" s="630">
        <v>3.2</v>
      </c>
      <c r="DX35" s="638"/>
      <c r="DY35" s="638"/>
      <c r="DZ35" s="638"/>
      <c r="EA35" s="638"/>
      <c r="EB35" s="638"/>
      <c r="EC35" s="652"/>
    </row>
    <row r="36" spans="2:133" ht="11.25" customHeight="1" x14ac:dyDescent="0.15">
      <c r="B36" s="624" t="s">
        <v>313</v>
      </c>
      <c r="C36" s="625"/>
      <c r="D36" s="625"/>
      <c r="E36" s="625"/>
      <c r="F36" s="625"/>
      <c r="G36" s="625"/>
      <c r="H36" s="625"/>
      <c r="I36" s="625"/>
      <c r="J36" s="625"/>
      <c r="K36" s="625"/>
      <c r="L36" s="625"/>
      <c r="M36" s="625"/>
      <c r="N36" s="625"/>
      <c r="O36" s="625"/>
      <c r="P36" s="625"/>
      <c r="Q36" s="626"/>
      <c r="R36" s="627">
        <v>160356</v>
      </c>
      <c r="S36" s="628"/>
      <c r="T36" s="628"/>
      <c r="U36" s="628"/>
      <c r="V36" s="628"/>
      <c r="W36" s="628"/>
      <c r="X36" s="628"/>
      <c r="Y36" s="629"/>
      <c r="Z36" s="663">
        <v>5.0999999999999996</v>
      </c>
      <c r="AA36" s="663"/>
      <c r="AB36" s="663"/>
      <c r="AC36" s="663"/>
      <c r="AD36" s="664" t="s">
        <v>122</v>
      </c>
      <c r="AE36" s="664"/>
      <c r="AF36" s="664"/>
      <c r="AG36" s="664"/>
      <c r="AH36" s="664"/>
      <c r="AI36" s="664"/>
      <c r="AJ36" s="664"/>
      <c r="AK36" s="664"/>
      <c r="AL36" s="630" t="s">
        <v>122</v>
      </c>
      <c r="AM36" s="631"/>
      <c r="AN36" s="631"/>
      <c r="AO36" s="665"/>
      <c r="AP36" s="222"/>
      <c r="AQ36" s="670" t="s">
        <v>314</v>
      </c>
      <c r="AR36" s="671"/>
      <c r="AS36" s="671"/>
      <c r="AT36" s="671"/>
      <c r="AU36" s="671"/>
      <c r="AV36" s="671"/>
      <c r="AW36" s="671"/>
      <c r="AX36" s="671"/>
      <c r="AY36" s="672"/>
      <c r="AZ36" s="673">
        <v>314382</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2288</v>
      </c>
      <c r="BW36" s="674"/>
      <c r="BX36" s="674"/>
      <c r="BY36" s="674"/>
      <c r="BZ36" s="674"/>
      <c r="CA36" s="674"/>
      <c r="CB36" s="675"/>
      <c r="CD36" s="624" t="s">
        <v>316</v>
      </c>
      <c r="CE36" s="625"/>
      <c r="CF36" s="625"/>
      <c r="CG36" s="625"/>
      <c r="CH36" s="625"/>
      <c r="CI36" s="625"/>
      <c r="CJ36" s="625"/>
      <c r="CK36" s="625"/>
      <c r="CL36" s="625"/>
      <c r="CM36" s="625"/>
      <c r="CN36" s="625"/>
      <c r="CO36" s="625"/>
      <c r="CP36" s="625"/>
      <c r="CQ36" s="626"/>
      <c r="CR36" s="627">
        <v>468398</v>
      </c>
      <c r="CS36" s="628"/>
      <c r="CT36" s="628"/>
      <c r="CU36" s="628"/>
      <c r="CV36" s="628"/>
      <c r="CW36" s="628"/>
      <c r="CX36" s="628"/>
      <c r="CY36" s="629"/>
      <c r="CZ36" s="630">
        <v>15.9</v>
      </c>
      <c r="DA36" s="638"/>
      <c r="DB36" s="638"/>
      <c r="DC36" s="639"/>
      <c r="DD36" s="633">
        <v>421346</v>
      </c>
      <c r="DE36" s="628"/>
      <c r="DF36" s="628"/>
      <c r="DG36" s="628"/>
      <c r="DH36" s="628"/>
      <c r="DI36" s="628"/>
      <c r="DJ36" s="628"/>
      <c r="DK36" s="629"/>
      <c r="DL36" s="633">
        <v>288301</v>
      </c>
      <c r="DM36" s="628"/>
      <c r="DN36" s="628"/>
      <c r="DO36" s="628"/>
      <c r="DP36" s="628"/>
      <c r="DQ36" s="628"/>
      <c r="DR36" s="628"/>
      <c r="DS36" s="628"/>
      <c r="DT36" s="628"/>
      <c r="DU36" s="628"/>
      <c r="DV36" s="629"/>
      <c r="DW36" s="630">
        <v>13.7</v>
      </c>
      <c r="DX36" s="638"/>
      <c r="DY36" s="638"/>
      <c r="DZ36" s="638"/>
      <c r="EA36" s="638"/>
      <c r="EB36" s="638"/>
      <c r="EC36" s="652"/>
    </row>
    <row r="37" spans="2:133" ht="11.25" customHeight="1" x14ac:dyDescent="0.15">
      <c r="B37" s="624" t="s">
        <v>317</v>
      </c>
      <c r="C37" s="625"/>
      <c r="D37" s="625"/>
      <c r="E37" s="625"/>
      <c r="F37" s="625"/>
      <c r="G37" s="625"/>
      <c r="H37" s="625"/>
      <c r="I37" s="625"/>
      <c r="J37" s="625"/>
      <c r="K37" s="625"/>
      <c r="L37" s="625"/>
      <c r="M37" s="625"/>
      <c r="N37" s="625"/>
      <c r="O37" s="625"/>
      <c r="P37" s="625"/>
      <c r="Q37" s="626"/>
      <c r="R37" s="627">
        <v>33844</v>
      </c>
      <c r="S37" s="628"/>
      <c r="T37" s="628"/>
      <c r="U37" s="628"/>
      <c r="V37" s="628"/>
      <c r="W37" s="628"/>
      <c r="X37" s="628"/>
      <c r="Y37" s="629"/>
      <c r="Z37" s="663">
        <v>1.1000000000000001</v>
      </c>
      <c r="AA37" s="663"/>
      <c r="AB37" s="663"/>
      <c r="AC37" s="663"/>
      <c r="AD37" s="664">
        <v>4</v>
      </c>
      <c r="AE37" s="664"/>
      <c r="AF37" s="664"/>
      <c r="AG37" s="664"/>
      <c r="AH37" s="664"/>
      <c r="AI37" s="664"/>
      <c r="AJ37" s="664"/>
      <c r="AK37" s="664"/>
      <c r="AL37" s="630">
        <v>0</v>
      </c>
      <c r="AM37" s="631"/>
      <c r="AN37" s="631"/>
      <c r="AO37" s="665"/>
      <c r="AQ37" s="658" t="s">
        <v>318</v>
      </c>
      <c r="AR37" s="659"/>
      <c r="AS37" s="659"/>
      <c r="AT37" s="659"/>
      <c r="AU37" s="659"/>
      <c r="AV37" s="659"/>
      <c r="AW37" s="659"/>
      <c r="AX37" s="659"/>
      <c r="AY37" s="660"/>
      <c r="AZ37" s="627">
        <v>104067</v>
      </c>
      <c r="BA37" s="628"/>
      <c r="BB37" s="628"/>
      <c r="BC37" s="628"/>
      <c r="BD37" s="636"/>
      <c r="BE37" s="636"/>
      <c r="BF37" s="661"/>
      <c r="BG37" s="624" t="s">
        <v>319</v>
      </c>
      <c r="BH37" s="625"/>
      <c r="BI37" s="625"/>
      <c r="BJ37" s="625"/>
      <c r="BK37" s="625"/>
      <c r="BL37" s="625"/>
      <c r="BM37" s="625"/>
      <c r="BN37" s="625"/>
      <c r="BO37" s="625"/>
      <c r="BP37" s="625"/>
      <c r="BQ37" s="625"/>
      <c r="BR37" s="625"/>
      <c r="BS37" s="625"/>
      <c r="BT37" s="625"/>
      <c r="BU37" s="626"/>
      <c r="BV37" s="627">
        <v>491</v>
      </c>
      <c r="BW37" s="628"/>
      <c r="BX37" s="628"/>
      <c r="BY37" s="628"/>
      <c r="BZ37" s="628"/>
      <c r="CA37" s="628"/>
      <c r="CB37" s="662"/>
      <c r="CD37" s="624" t="s">
        <v>320</v>
      </c>
      <c r="CE37" s="625"/>
      <c r="CF37" s="625"/>
      <c r="CG37" s="625"/>
      <c r="CH37" s="625"/>
      <c r="CI37" s="625"/>
      <c r="CJ37" s="625"/>
      <c r="CK37" s="625"/>
      <c r="CL37" s="625"/>
      <c r="CM37" s="625"/>
      <c r="CN37" s="625"/>
      <c r="CO37" s="625"/>
      <c r="CP37" s="625"/>
      <c r="CQ37" s="626"/>
      <c r="CR37" s="627">
        <v>199298</v>
      </c>
      <c r="CS37" s="636"/>
      <c r="CT37" s="636"/>
      <c r="CU37" s="636"/>
      <c r="CV37" s="636"/>
      <c r="CW37" s="636"/>
      <c r="CX37" s="636"/>
      <c r="CY37" s="637"/>
      <c r="CZ37" s="630">
        <v>6.8</v>
      </c>
      <c r="DA37" s="638"/>
      <c r="DB37" s="638"/>
      <c r="DC37" s="639"/>
      <c r="DD37" s="633">
        <v>199298</v>
      </c>
      <c r="DE37" s="636"/>
      <c r="DF37" s="636"/>
      <c r="DG37" s="636"/>
      <c r="DH37" s="636"/>
      <c r="DI37" s="636"/>
      <c r="DJ37" s="636"/>
      <c r="DK37" s="637"/>
      <c r="DL37" s="633">
        <v>195181</v>
      </c>
      <c r="DM37" s="636"/>
      <c r="DN37" s="636"/>
      <c r="DO37" s="636"/>
      <c r="DP37" s="636"/>
      <c r="DQ37" s="636"/>
      <c r="DR37" s="636"/>
      <c r="DS37" s="636"/>
      <c r="DT37" s="636"/>
      <c r="DU37" s="636"/>
      <c r="DV37" s="637"/>
      <c r="DW37" s="630">
        <v>9.3000000000000007</v>
      </c>
      <c r="DX37" s="638"/>
      <c r="DY37" s="638"/>
      <c r="DZ37" s="638"/>
      <c r="EA37" s="638"/>
      <c r="EB37" s="638"/>
      <c r="EC37" s="652"/>
    </row>
    <row r="38" spans="2:133" ht="11.25" customHeight="1" x14ac:dyDescent="0.15">
      <c r="B38" s="624" t="s">
        <v>321</v>
      </c>
      <c r="C38" s="625"/>
      <c r="D38" s="625"/>
      <c r="E38" s="625"/>
      <c r="F38" s="625"/>
      <c r="G38" s="625"/>
      <c r="H38" s="625"/>
      <c r="I38" s="625"/>
      <c r="J38" s="625"/>
      <c r="K38" s="625"/>
      <c r="L38" s="625"/>
      <c r="M38" s="625"/>
      <c r="N38" s="625"/>
      <c r="O38" s="625"/>
      <c r="P38" s="625"/>
      <c r="Q38" s="626"/>
      <c r="R38" s="627">
        <v>155074</v>
      </c>
      <c r="S38" s="628"/>
      <c r="T38" s="628"/>
      <c r="U38" s="628"/>
      <c r="V38" s="628"/>
      <c r="W38" s="628"/>
      <c r="X38" s="628"/>
      <c r="Y38" s="629"/>
      <c r="Z38" s="663">
        <v>4.9000000000000004</v>
      </c>
      <c r="AA38" s="663"/>
      <c r="AB38" s="663"/>
      <c r="AC38" s="663"/>
      <c r="AD38" s="664" t="s">
        <v>122</v>
      </c>
      <c r="AE38" s="664"/>
      <c r="AF38" s="664"/>
      <c r="AG38" s="664"/>
      <c r="AH38" s="664"/>
      <c r="AI38" s="664"/>
      <c r="AJ38" s="664"/>
      <c r="AK38" s="664"/>
      <c r="AL38" s="630" t="s">
        <v>122</v>
      </c>
      <c r="AM38" s="631"/>
      <c r="AN38" s="631"/>
      <c r="AO38" s="665"/>
      <c r="AQ38" s="658" t="s">
        <v>322</v>
      </c>
      <c r="AR38" s="659"/>
      <c r="AS38" s="659"/>
      <c r="AT38" s="659"/>
      <c r="AU38" s="659"/>
      <c r="AV38" s="659"/>
      <c r="AW38" s="659"/>
      <c r="AX38" s="659"/>
      <c r="AY38" s="660"/>
      <c r="AZ38" s="627">
        <v>16453</v>
      </c>
      <c r="BA38" s="628"/>
      <c r="BB38" s="628"/>
      <c r="BC38" s="628"/>
      <c r="BD38" s="636"/>
      <c r="BE38" s="636"/>
      <c r="BF38" s="661"/>
      <c r="BG38" s="624" t="s">
        <v>323</v>
      </c>
      <c r="BH38" s="625"/>
      <c r="BI38" s="625"/>
      <c r="BJ38" s="625"/>
      <c r="BK38" s="625"/>
      <c r="BL38" s="625"/>
      <c r="BM38" s="625"/>
      <c r="BN38" s="625"/>
      <c r="BO38" s="625"/>
      <c r="BP38" s="625"/>
      <c r="BQ38" s="625"/>
      <c r="BR38" s="625"/>
      <c r="BS38" s="625"/>
      <c r="BT38" s="625"/>
      <c r="BU38" s="626"/>
      <c r="BV38" s="627">
        <v>538</v>
      </c>
      <c r="BW38" s="628"/>
      <c r="BX38" s="628"/>
      <c r="BY38" s="628"/>
      <c r="BZ38" s="628"/>
      <c r="CA38" s="628"/>
      <c r="CB38" s="662"/>
      <c r="CD38" s="624" t="s">
        <v>324</v>
      </c>
      <c r="CE38" s="625"/>
      <c r="CF38" s="625"/>
      <c r="CG38" s="625"/>
      <c r="CH38" s="625"/>
      <c r="CI38" s="625"/>
      <c r="CJ38" s="625"/>
      <c r="CK38" s="625"/>
      <c r="CL38" s="625"/>
      <c r="CM38" s="625"/>
      <c r="CN38" s="625"/>
      <c r="CO38" s="625"/>
      <c r="CP38" s="625"/>
      <c r="CQ38" s="626"/>
      <c r="CR38" s="627">
        <v>310178</v>
      </c>
      <c r="CS38" s="628"/>
      <c r="CT38" s="628"/>
      <c r="CU38" s="628"/>
      <c r="CV38" s="628"/>
      <c r="CW38" s="628"/>
      <c r="CX38" s="628"/>
      <c r="CY38" s="629"/>
      <c r="CZ38" s="630">
        <v>10.5</v>
      </c>
      <c r="DA38" s="638"/>
      <c r="DB38" s="638"/>
      <c r="DC38" s="639"/>
      <c r="DD38" s="633">
        <v>242662</v>
      </c>
      <c r="DE38" s="628"/>
      <c r="DF38" s="628"/>
      <c r="DG38" s="628"/>
      <c r="DH38" s="628"/>
      <c r="DI38" s="628"/>
      <c r="DJ38" s="628"/>
      <c r="DK38" s="629"/>
      <c r="DL38" s="633">
        <v>242662</v>
      </c>
      <c r="DM38" s="628"/>
      <c r="DN38" s="628"/>
      <c r="DO38" s="628"/>
      <c r="DP38" s="628"/>
      <c r="DQ38" s="628"/>
      <c r="DR38" s="628"/>
      <c r="DS38" s="628"/>
      <c r="DT38" s="628"/>
      <c r="DU38" s="628"/>
      <c r="DV38" s="629"/>
      <c r="DW38" s="630">
        <v>11.6</v>
      </c>
      <c r="DX38" s="638"/>
      <c r="DY38" s="638"/>
      <c r="DZ38" s="638"/>
      <c r="EA38" s="638"/>
      <c r="EB38" s="638"/>
      <c r="EC38" s="652"/>
    </row>
    <row r="39" spans="2:133" ht="11.25" customHeight="1" x14ac:dyDescent="0.15">
      <c r="B39" s="624" t="s">
        <v>325</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326</v>
      </c>
      <c r="AR39" s="659"/>
      <c r="AS39" s="659"/>
      <c r="AT39" s="659"/>
      <c r="AU39" s="659"/>
      <c r="AV39" s="659"/>
      <c r="AW39" s="659"/>
      <c r="AX39" s="659"/>
      <c r="AY39" s="660"/>
      <c r="AZ39" s="627">
        <v>4204</v>
      </c>
      <c r="BA39" s="628"/>
      <c r="BB39" s="628"/>
      <c r="BC39" s="628"/>
      <c r="BD39" s="636"/>
      <c r="BE39" s="636"/>
      <c r="BF39" s="661"/>
      <c r="BG39" s="624" t="s">
        <v>327</v>
      </c>
      <c r="BH39" s="625"/>
      <c r="BI39" s="625"/>
      <c r="BJ39" s="625"/>
      <c r="BK39" s="625"/>
      <c r="BL39" s="625"/>
      <c r="BM39" s="625"/>
      <c r="BN39" s="625"/>
      <c r="BO39" s="625"/>
      <c r="BP39" s="625"/>
      <c r="BQ39" s="625"/>
      <c r="BR39" s="625"/>
      <c r="BS39" s="625"/>
      <c r="BT39" s="625"/>
      <c r="BU39" s="626"/>
      <c r="BV39" s="627">
        <v>882</v>
      </c>
      <c r="BW39" s="628"/>
      <c r="BX39" s="628"/>
      <c r="BY39" s="628"/>
      <c r="BZ39" s="628"/>
      <c r="CA39" s="628"/>
      <c r="CB39" s="662"/>
      <c r="CD39" s="624" t="s">
        <v>328</v>
      </c>
      <c r="CE39" s="625"/>
      <c r="CF39" s="625"/>
      <c r="CG39" s="625"/>
      <c r="CH39" s="625"/>
      <c r="CI39" s="625"/>
      <c r="CJ39" s="625"/>
      <c r="CK39" s="625"/>
      <c r="CL39" s="625"/>
      <c r="CM39" s="625"/>
      <c r="CN39" s="625"/>
      <c r="CO39" s="625"/>
      <c r="CP39" s="625"/>
      <c r="CQ39" s="626"/>
      <c r="CR39" s="627">
        <v>106726</v>
      </c>
      <c r="CS39" s="636"/>
      <c r="CT39" s="636"/>
      <c r="CU39" s="636"/>
      <c r="CV39" s="636"/>
      <c r="CW39" s="636"/>
      <c r="CX39" s="636"/>
      <c r="CY39" s="637"/>
      <c r="CZ39" s="630">
        <v>3.6</v>
      </c>
      <c r="DA39" s="638"/>
      <c r="DB39" s="638"/>
      <c r="DC39" s="639"/>
      <c r="DD39" s="633">
        <v>94188</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329</v>
      </c>
      <c r="C40" s="625"/>
      <c r="D40" s="625"/>
      <c r="E40" s="625"/>
      <c r="F40" s="625"/>
      <c r="G40" s="625"/>
      <c r="H40" s="625"/>
      <c r="I40" s="625"/>
      <c r="J40" s="625"/>
      <c r="K40" s="625"/>
      <c r="L40" s="625"/>
      <c r="M40" s="625"/>
      <c r="N40" s="625"/>
      <c r="O40" s="625"/>
      <c r="P40" s="625"/>
      <c r="Q40" s="626"/>
      <c r="R40" s="627">
        <v>11374</v>
      </c>
      <c r="S40" s="628"/>
      <c r="T40" s="628"/>
      <c r="U40" s="628"/>
      <c r="V40" s="628"/>
      <c r="W40" s="628"/>
      <c r="X40" s="628"/>
      <c r="Y40" s="629"/>
      <c r="Z40" s="663">
        <v>0.4</v>
      </c>
      <c r="AA40" s="663"/>
      <c r="AB40" s="663"/>
      <c r="AC40" s="663"/>
      <c r="AD40" s="664" t="s">
        <v>122</v>
      </c>
      <c r="AE40" s="664"/>
      <c r="AF40" s="664"/>
      <c r="AG40" s="664"/>
      <c r="AH40" s="664"/>
      <c r="AI40" s="664"/>
      <c r="AJ40" s="664"/>
      <c r="AK40" s="664"/>
      <c r="AL40" s="630" t="s">
        <v>122</v>
      </c>
      <c r="AM40" s="631"/>
      <c r="AN40" s="631"/>
      <c r="AO40" s="665"/>
      <c r="AQ40" s="658" t="s">
        <v>330</v>
      </c>
      <c r="AR40" s="659"/>
      <c r="AS40" s="659"/>
      <c r="AT40" s="659"/>
      <c r="AU40" s="659"/>
      <c r="AV40" s="659"/>
      <c r="AW40" s="659"/>
      <c r="AX40" s="659"/>
      <c r="AY40" s="660"/>
      <c r="AZ40" s="627">
        <v>600</v>
      </c>
      <c r="BA40" s="628"/>
      <c r="BB40" s="628"/>
      <c r="BC40" s="628"/>
      <c r="BD40" s="636"/>
      <c r="BE40" s="636"/>
      <c r="BF40" s="661"/>
      <c r="BG40" s="666" t="s">
        <v>331</v>
      </c>
      <c r="BH40" s="667"/>
      <c r="BI40" s="667"/>
      <c r="BJ40" s="667"/>
      <c r="BK40" s="667"/>
      <c r="BL40" s="223"/>
      <c r="BM40" s="625" t="s">
        <v>332</v>
      </c>
      <c r="BN40" s="625"/>
      <c r="BO40" s="625"/>
      <c r="BP40" s="625"/>
      <c r="BQ40" s="625"/>
      <c r="BR40" s="625"/>
      <c r="BS40" s="625"/>
      <c r="BT40" s="625"/>
      <c r="BU40" s="626"/>
      <c r="BV40" s="627">
        <v>92</v>
      </c>
      <c r="BW40" s="628"/>
      <c r="BX40" s="628"/>
      <c r="BY40" s="628"/>
      <c r="BZ40" s="628"/>
      <c r="CA40" s="628"/>
      <c r="CB40" s="662"/>
      <c r="CD40" s="624" t="s">
        <v>333</v>
      </c>
      <c r="CE40" s="625"/>
      <c r="CF40" s="625"/>
      <c r="CG40" s="625"/>
      <c r="CH40" s="625"/>
      <c r="CI40" s="625"/>
      <c r="CJ40" s="625"/>
      <c r="CK40" s="625"/>
      <c r="CL40" s="625"/>
      <c r="CM40" s="625"/>
      <c r="CN40" s="625"/>
      <c r="CO40" s="625"/>
      <c r="CP40" s="625"/>
      <c r="CQ40" s="626"/>
      <c r="CR40" s="627" t="s">
        <v>122</v>
      </c>
      <c r="CS40" s="628"/>
      <c r="CT40" s="628"/>
      <c r="CU40" s="628"/>
      <c r="CV40" s="628"/>
      <c r="CW40" s="628"/>
      <c r="CX40" s="628"/>
      <c r="CY40" s="629"/>
      <c r="CZ40" s="630" t="s">
        <v>122</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334</v>
      </c>
      <c r="C41" s="609"/>
      <c r="D41" s="609"/>
      <c r="E41" s="609"/>
      <c r="F41" s="609"/>
      <c r="G41" s="609"/>
      <c r="H41" s="609"/>
      <c r="I41" s="609"/>
      <c r="J41" s="609"/>
      <c r="K41" s="609"/>
      <c r="L41" s="609"/>
      <c r="M41" s="609"/>
      <c r="N41" s="609"/>
      <c r="O41" s="609"/>
      <c r="P41" s="609"/>
      <c r="Q41" s="610"/>
      <c r="R41" s="611">
        <v>3142489</v>
      </c>
      <c r="S41" s="649"/>
      <c r="T41" s="649"/>
      <c r="U41" s="649"/>
      <c r="V41" s="649"/>
      <c r="W41" s="649"/>
      <c r="X41" s="649"/>
      <c r="Y41" s="653"/>
      <c r="Z41" s="654">
        <v>100</v>
      </c>
      <c r="AA41" s="654"/>
      <c r="AB41" s="654"/>
      <c r="AC41" s="654"/>
      <c r="AD41" s="655">
        <v>2089127</v>
      </c>
      <c r="AE41" s="655"/>
      <c r="AF41" s="655"/>
      <c r="AG41" s="655"/>
      <c r="AH41" s="655"/>
      <c r="AI41" s="655"/>
      <c r="AJ41" s="655"/>
      <c r="AK41" s="655"/>
      <c r="AL41" s="614">
        <v>100</v>
      </c>
      <c r="AM41" s="656"/>
      <c r="AN41" s="656"/>
      <c r="AO41" s="657"/>
      <c r="AQ41" s="658" t="s">
        <v>335</v>
      </c>
      <c r="AR41" s="659"/>
      <c r="AS41" s="659"/>
      <c r="AT41" s="659"/>
      <c r="AU41" s="659"/>
      <c r="AV41" s="659"/>
      <c r="AW41" s="659"/>
      <c r="AX41" s="659"/>
      <c r="AY41" s="660"/>
      <c r="AZ41" s="627">
        <v>44449</v>
      </c>
      <c r="BA41" s="628"/>
      <c r="BB41" s="628"/>
      <c r="BC41" s="628"/>
      <c r="BD41" s="636"/>
      <c r="BE41" s="636"/>
      <c r="BF41" s="661"/>
      <c r="BG41" s="666"/>
      <c r="BH41" s="667"/>
      <c r="BI41" s="667"/>
      <c r="BJ41" s="667"/>
      <c r="BK41" s="667"/>
      <c r="BL41" s="223"/>
      <c r="BM41" s="625" t="s">
        <v>336</v>
      </c>
      <c r="BN41" s="625"/>
      <c r="BO41" s="625"/>
      <c r="BP41" s="625"/>
      <c r="BQ41" s="625"/>
      <c r="BR41" s="625"/>
      <c r="BS41" s="625"/>
      <c r="BT41" s="625"/>
      <c r="BU41" s="626"/>
      <c r="BV41" s="627" t="s">
        <v>122</v>
      </c>
      <c r="BW41" s="628"/>
      <c r="BX41" s="628"/>
      <c r="BY41" s="628"/>
      <c r="BZ41" s="628"/>
      <c r="CA41" s="628"/>
      <c r="CB41" s="662"/>
      <c r="CD41" s="624" t="s">
        <v>337</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338</v>
      </c>
      <c r="AR42" s="647"/>
      <c r="AS42" s="647"/>
      <c r="AT42" s="647"/>
      <c r="AU42" s="647"/>
      <c r="AV42" s="647"/>
      <c r="AW42" s="647"/>
      <c r="AX42" s="647"/>
      <c r="AY42" s="648"/>
      <c r="AZ42" s="611">
        <v>144609</v>
      </c>
      <c r="BA42" s="649"/>
      <c r="BB42" s="649"/>
      <c r="BC42" s="649"/>
      <c r="BD42" s="612"/>
      <c r="BE42" s="612"/>
      <c r="BF42" s="650"/>
      <c r="BG42" s="668"/>
      <c r="BH42" s="669"/>
      <c r="BI42" s="669"/>
      <c r="BJ42" s="669"/>
      <c r="BK42" s="669"/>
      <c r="BL42" s="224"/>
      <c r="BM42" s="609" t="s">
        <v>339</v>
      </c>
      <c r="BN42" s="609"/>
      <c r="BO42" s="609"/>
      <c r="BP42" s="609"/>
      <c r="BQ42" s="609"/>
      <c r="BR42" s="609"/>
      <c r="BS42" s="609"/>
      <c r="BT42" s="609"/>
      <c r="BU42" s="610"/>
      <c r="BV42" s="611">
        <v>370</v>
      </c>
      <c r="BW42" s="649"/>
      <c r="BX42" s="649"/>
      <c r="BY42" s="649"/>
      <c r="BZ42" s="649"/>
      <c r="CA42" s="649"/>
      <c r="CB42" s="651"/>
      <c r="CD42" s="624" t="s">
        <v>340</v>
      </c>
      <c r="CE42" s="625"/>
      <c r="CF42" s="625"/>
      <c r="CG42" s="625"/>
      <c r="CH42" s="625"/>
      <c r="CI42" s="625"/>
      <c r="CJ42" s="625"/>
      <c r="CK42" s="625"/>
      <c r="CL42" s="625"/>
      <c r="CM42" s="625"/>
      <c r="CN42" s="625"/>
      <c r="CO42" s="625"/>
      <c r="CP42" s="625"/>
      <c r="CQ42" s="626"/>
      <c r="CR42" s="627">
        <v>301433</v>
      </c>
      <c r="CS42" s="636"/>
      <c r="CT42" s="636"/>
      <c r="CU42" s="636"/>
      <c r="CV42" s="636"/>
      <c r="CW42" s="636"/>
      <c r="CX42" s="636"/>
      <c r="CY42" s="637"/>
      <c r="CZ42" s="630">
        <v>10.199999999999999</v>
      </c>
      <c r="DA42" s="638"/>
      <c r="DB42" s="638"/>
      <c r="DC42" s="639"/>
      <c r="DD42" s="633">
        <v>150813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341</v>
      </c>
      <c r="CD43" s="624" t="s">
        <v>342</v>
      </c>
      <c r="CE43" s="625"/>
      <c r="CF43" s="625"/>
      <c r="CG43" s="625"/>
      <c r="CH43" s="625"/>
      <c r="CI43" s="625"/>
      <c r="CJ43" s="625"/>
      <c r="CK43" s="625"/>
      <c r="CL43" s="625"/>
      <c r="CM43" s="625"/>
      <c r="CN43" s="625"/>
      <c r="CO43" s="625"/>
      <c r="CP43" s="625"/>
      <c r="CQ43" s="626"/>
      <c r="CR43" s="627">
        <v>4326</v>
      </c>
      <c r="CS43" s="636"/>
      <c r="CT43" s="636"/>
      <c r="CU43" s="636"/>
      <c r="CV43" s="636"/>
      <c r="CW43" s="636"/>
      <c r="CX43" s="636"/>
      <c r="CY43" s="637"/>
      <c r="CZ43" s="630">
        <v>0.1</v>
      </c>
      <c r="DA43" s="638"/>
      <c r="DB43" s="638"/>
      <c r="DC43" s="639"/>
      <c r="DD43" s="633">
        <v>4326</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291</v>
      </c>
      <c r="CE44" s="641"/>
      <c r="CF44" s="624" t="s">
        <v>344</v>
      </c>
      <c r="CG44" s="625"/>
      <c r="CH44" s="625"/>
      <c r="CI44" s="625"/>
      <c r="CJ44" s="625"/>
      <c r="CK44" s="625"/>
      <c r="CL44" s="625"/>
      <c r="CM44" s="625"/>
      <c r="CN44" s="625"/>
      <c r="CO44" s="625"/>
      <c r="CP44" s="625"/>
      <c r="CQ44" s="626"/>
      <c r="CR44" s="627">
        <v>301433</v>
      </c>
      <c r="CS44" s="628"/>
      <c r="CT44" s="628"/>
      <c r="CU44" s="628"/>
      <c r="CV44" s="628"/>
      <c r="CW44" s="628"/>
      <c r="CX44" s="628"/>
      <c r="CY44" s="629"/>
      <c r="CZ44" s="630">
        <v>10.199999999999999</v>
      </c>
      <c r="DA44" s="631"/>
      <c r="DB44" s="631"/>
      <c r="DC44" s="632"/>
      <c r="DD44" s="633">
        <v>150813</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346</v>
      </c>
      <c r="CG45" s="625"/>
      <c r="CH45" s="625"/>
      <c r="CI45" s="625"/>
      <c r="CJ45" s="625"/>
      <c r="CK45" s="625"/>
      <c r="CL45" s="625"/>
      <c r="CM45" s="625"/>
      <c r="CN45" s="625"/>
      <c r="CO45" s="625"/>
      <c r="CP45" s="625"/>
      <c r="CQ45" s="626"/>
      <c r="CR45" s="627">
        <v>152796</v>
      </c>
      <c r="CS45" s="636"/>
      <c r="CT45" s="636"/>
      <c r="CU45" s="636"/>
      <c r="CV45" s="636"/>
      <c r="CW45" s="636"/>
      <c r="CX45" s="636"/>
      <c r="CY45" s="637"/>
      <c r="CZ45" s="630">
        <v>5.2</v>
      </c>
      <c r="DA45" s="638"/>
      <c r="DB45" s="638"/>
      <c r="DC45" s="639"/>
      <c r="DD45" s="633">
        <v>40376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347</v>
      </c>
      <c r="CG46" s="625"/>
      <c r="CH46" s="625"/>
      <c r="CI46" s="625"/>
      <c r="CJ46" s="625"/>
      <c r="CK46" s="625"/>
      <c r="CL46" s="625"/>
      <c r="CM46" s="625"/>
      <c r="CN46" s="625"/>
      <c r="CO46" s="625"/>
      <c r="CP46" s="625"/>
      <c r="CQ46" s="626"/>
      <c r="CR46" s="627">
        <v>112500</v>
      </c>
      <c r="CS46" s="628"/>
      <c r="CT46" s="628"/>
      <c r="CU46" s="628"/>
      <c r="CV46" s="628"/>
      <c r="CW46" s="628"/>
      <c r="CX46" s="628"/>
      <c r="CY46" s="629"/>
      <c r="CZ46" s="630">
        <v>3.8</v>
      </c>
      <c r="DA46" s="631"/>
      <c r="DB46" s="631"/>
      <c r="DC46" s="632"/>
      <c r="DD46" s="633">
        <v>76000</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348</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349</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350</v>
      </c>
      <c r="CE49" s="609"/>
      <c r="CF49" s="609"/>
      <c r="CG49" s="609"/>
      <c r="CH49" s="609"/>
      <c r="CI49" s="609"/>
      <c r="CJ49" s="609"/>
      <c r="CK49" s="609"/>
      <c r="CL49" s="609"/>
      <c r="CM49" s="609"/>
      <c r="CN49" s="609"/>
      <c r="CO49" s="609"/>
      <c r="CP49" s="609"/>
      <c r="CQ49" s="610"/>
      <c r="CR49" s="611">
        <v>2942365</v>
      </c>
      <c r="CS49" s="612"/>
      <c r="CT49" s="612"/>
      <c r="CU49" s="612"/>
      <c r="CV49" s="612"/>
      <c r="CW49" s="612"/>
      <c r="CX49" s="612"/>
      <c r="CY49" s="613"/>
      <c r="CZ49" s="614">
        <v>100</v>
      </c>
      <c r="DA49" s="615"/>
      <c r="DB49" s="615"/>
      <c r="DC49" s="616"/>
      <c r="DD49" s="617">
        <v>2343649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X4gC82sgVv5ueJ8a+6CDDU4k1GHboyrGy8VMxxJA5BzL+LLzSKq17ui7CTZwhpiBGVhHUM028GXgKsPXCPtqew==" saltValue="Cm1JxH2BiUzSNalRdOM4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6" zoomScale="70" zoomScaleNormal="25" zoomScaleSheetLayoutView="70" workbookViewId="0">
      <selection activeCell="AZ23" sqref="AZ23:BD2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351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352</v>
      </c>
      <c r="DK2" s="1108"/>
      <c r="DL2" s="1108"/>
      <c r="DM2" s="1108"/>
      <c r="DN2" s="1108"/>
      <c r="DO2" s="1109"/>
      <c r="DP2" s="228"/>
      <c r="DQ2" s="1107" t="s">
        <v>353</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110"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100" t="s">
        <v>370</v>
      </c>
      <c r="DH5" s="1101"/>
      <c r="DI5" s="1101"/>
      <c r="DJ5" s="1101"/>
      <c r="DK5" s="1102"/>
      <c r="DL5" s="1100" t="s">
        <v>371</v>
      </c>
      <c r="DM5" s="1101"/>
      <c r="DN5" s="1101"/>
      <c r="DO5" s="1101"/>
      <c r="DP5" s="1102"/>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087">
        <v>3142</v>
      </c>
      <c r="R7" s="1088"/>
      <c r="S7" s="1088"/>
      <c r="T7" s="1088"/>
      <c r="U7" s="1088"/>
      <c r="V7" s="1088">
        <v>2943</v>
      </c>
      <c r="W7" s="1088"/>
      <c r="X7" s="1088"/>
      <c r="Y7" s="1088"/>
      <c r="Z7" s="1088"/>
      <c r="AA7" s="1088">
        <v>199</v>
      </c>
      <c r="AB7" s="1088"/>
      <c r="AC7" s="1088"/>
      <c r="AD7" s="1088"/>
      <c r="AE7" s="1089"/>
      <c r="AF7" s="1090">
        <v>159</v>
      </c>
      <c r="AG7" s="1091"/>
      <c r="AH7" s="1091"/>
      <c r="AI7" s="1091"/>
      <c r="AJ7" s="1092"/>
      <c r="AK7" s="1093">
        <v>15</v>
      </c>
      <c r="AL7" s="1094"/>
      <c r="AM7" s="1094"/>
      <c r="AN7" s="1094"/>
      <c r="AO7" s="1094"/>
      <c r="AP7" s="1094">
        <v>1685</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547</v>
      </c>
      <c r="BT7" s="1098"/>
      <c r="BU7" s="1098"/>
      <c r="BV7" s="1098"/>
      <c r="BW7" s="1098"/>
      <c r="BX7" s="1098"/>
      <c r="BY7" s="1098"/>
      <c r="BZ7" s="1098"/>
      <c r="CA7" s="1098"/>
      <c r="CB7" s="1098"/>
      <c r="CC7" s="1098"/>
      <c r="CD7" s="1098"/>
      <c r="CE7" s="1098"/>
      <c r="CF7" s="1098"/>
      <c r="CG7" s="1099"/>
      <c r="CH7" s="1084">
        <v>-8</v>
      </c>
      <c r="CI7" s="1085"/>
      <c r="CJ7" s="1085"/>
      <c r="CK7" s="1085"/>
      <c r="CL7" s="1086"/>
      <c r="CM7" s="1084">
        <v>-31</v>
      </c>
      <c r="CN7" s="1085"/>
      <c r="CO7" s="1085"/>
      <c r="CP7" s="1085"/>
      <c r="CQ7" s="1086"/>
      <c r="CR7" s="1084">
        <v>20</v>
      </c>
      <c r="CS7" s="1085"/>
      <c r="CT7" s="1085"/>
      <c r="CU7" s="1085"/>
      <c r="CV7" s="1086"/>
      <c r="CW7" s="1084" t="s">
        <v>556</v>
      </c>
      <c r="CX7" s="1085"/>
      <c r="CY7" s="1085"/>
      <c r="CZ7" s="1085"/>
      <c r="DA7" s="1086"/>
      <c r="DB7" s="1084" t="s">
        <v>556</v>
      </c>
      <c r="DC7" s="1085"/>
      <c r="DD7" s="1085"/>
      <c r="DE7" s="1085"/>
      <c r="DF7" s="1086"/>
      <c r="DG7" s="1084" t="s">
        <v>556</v>
      </c>
      <c r="DH7" s="1085"/>
      <c r="DI7" s="1085"/>
      <c r="DJ7" s="1085"/>
      <c r="DK7" s="1086"/>
      <c r="DL7" s="1084" t="s">
        <v>556</v>
      </c>
      <c r="DM7" s="1085"/>
      <c r="DN7" s="1085"/>
      <c r="DO7" s="1085"/>
      <c r="DP7" s="1086"/>
      <c r="DQ7" s="1084" t="s">
        <v>556</v>
      </c>
      <c r="DR7" s="1085"/>
      <c r="DS7" s="1085"/>
      <c r="DT7" s="1085"/>
      <c r="DU7" s="1086"/>
      <c r="DV7" s="1097"/>
      <c r="DW7" s="1098"/>
      <c r="DX7" s="1098"/>
      <c r="DY7" s="1098"/>
      <c r="DZ7" s="1112"/>
      <c r="EA7" s="234"/>
    </row>
    <row r="8" spans="1:131" s="235" customFormat="1" ht="26.25" customHeight="1" x14ac:dyDescent="0.15">
      <c r="A8" s="238">
        <v>2</v>
      </c>
      <c r="B8" s="1030" t="s">
        <v>374</v>
      </c>
      <c r="C8" s="1031"/>
      <c r="D8" s="1031"/>
      <c r="E8" s="1031"/>
      <c r="F8" s="1031"/>
      <c r="G8" s="1031"/>
      <c r="H8" s="1031"/>
      <c r="I8" s="1031"/>
      <c r="J8" s="1031"/>
      <c r="K8" s="1031"/>
      <c r="L8" s="1031"/>
      <c r="M8" s="1031"/>
      <c r="N8" s="1031"/>
      <c r="O8" s="1031"/>
      <c r="P8" s="1032"/>
      <c r="Q8" s="1038">
        <v>26</v>
      </c>
      <c r="R8" s="1039"/>
      <c r="S8" s="1039"/>
      <c r="T8" s="1039"/>
      <c r="U8" s="1039"/>
      <c r="V8" s="1039">
        <v>25</v>
      </c>
      <c r="W8" s="1039"/>
      <c r="X8" s="1039"/>
      <c r="Y8" s="1039"/>
      <c r="Z8" s="1039"/>
      <c r="AA8" s="1039">
        <v>1</v>
      </c>
      <c r="AB8" s="1039"/>
      <c r="AC8" s="1039"/>
      <c r="AD8" s="1039"/>
      <c r="AE8" s="1040"/>
      <c r="AF8" s="1035">
        <v>1</v>
      </c>
      <c r="AG8" s="1036"/>
      <c r="AH8" s="1036"/>
      <c r="AI8" s="1036"/>
      <c r="AJ8" s="1037"/>
      <c r="AK8" s="1080">
        <v>24</v>
      </c>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3168</v>
      </c>
      <c r="R23" s="1061"/>
      <c r="S23" s="1061"/>
      <c r="T23" s="1061"/>
      <c r="U23" s="1061"/>
      <c r="V23" s="1061">
        <v>2968</v>
      </c>
      <c r="W23" s="1061"/>
      <c r="X23" s="1061"/>
      <c r="Y23" s="1061"/>
      <c r="Z23" s="1061"/>
      <c r="AA23" s="1061">
        <v>200</v>
      </c>
      <c r="AB23" s="1061"/>
      <c r="AC23" s="1061"/>
      <c r="AD23" s="1061"/>
      <c r="AE23" s="1068"/>
      <c r="AF23" s="1069">
        <v>160</v>
      </c>
      <c r="AG23" s="1061"/>
      <c r="AH23" s="1061"/>
      <c r="AI23" s="1061"/>
      <c r="AJ23" s="1070"/>
      <c r="AK23" s="1071"/>
      <c r="AL23" s="1072"/>
      <c r="AM23" s="1072"/>
      <c r="AN23" s="1072"/>
      <c r="AO23" s="1072"/>
      <c r="AP23" s="1061">
        <v>1685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478</v>
      </c>
      <c r="R28" s="1051"/>
      <c r="S28" s="1051"/>
      <c r="T28" s="1051"/>
      <c r="U28" s="1051"/>
      <c r="V28" s="1051">
        <v>476</v>
      </c>
      <c r="W28" s="1051"/>
      <c r="X28" s="1051"/>
      <c r="Y28" s="1051"/>
      <c r="Z28" s="1051"/>
      <c r="AA28" s="1051">
        <v>2</v>
      </c>
      <c r="AB28" s="1051"/>
      <c r="AC28" s="1051"/>
      <c r="AD28" s="1051"/>
      <c r="AE28" s="1052"/>
      <c r="AF28" s="1053">
        <v>2</v>
      </c>
      <c r="AG28" s="1051"/>
      <c r="AH28" s="1051"/>
      <c r="AI28" s="1051"/>
      <c r="AJ28" s="1054"/>
      <c r="AK28" s="1042">
        <v>38</v>
      </c>
      <c r="AL28" s="1043"/>
      <c r="AM28" s="1043"/>
      <c r="AN28" s="1043"/>
      <c r="AO28" s="1043"/>
      <c r="AP28" s="1043">
        <v>0</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479</v>
      </c>
      <c r="R29" s="1039"/>
      <c r="S29" s="1039"/>
      <c r="T29" s="1039"/>
      <c r="U29" s="1039"/>
      <c r="V29" s="1039">
        <v>441</v>
      </c>
      <c r="W29" s="1039"/>
      <c r="X29" s="1039"/>
      <c r="Y29" s="1039"/>
      <c r="Z29" s="1039"/>
      <c r="AA29" s="1039">
        <v>38</v>
      </c>
      <c r="AB29" s="1039"/>
      <c r="AC29" s="1039"/>
      <c r="AD29" s="1039"/>
      <c r="AE29" s="1040"/>
      <c r="AF29" s="1035">
        <v>38</v>
      </c>
      <c r="AG29" s="1036"/>
      <c r="AH29" s="1036"/>
      <c r="AI29" s="1036"/>
      <c r="AJ29" s="1037"/>
      <c r="AK29" s="980">
        <v>66</v>
      </c>
      <c r="AL29" s="971"/>
      <c r="AM29" s="971"/>
      <c r="AN29" s="971"/>
      <c r="AO29" s="971"/>
      <c r="AP29" s="971">
        <v>0</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56</v>
      </c>
      <c r="R30" s="1039"/>
      <c r="S30" s="1039"/>
      <c r="T30" s="1039"/>
      <c r="U30" s="1039"/>
      <c r="V30" s="1039">
        <v>55</v>
      </c>
      <c r="W30" s="1039"/>
      <c r="X30" s="1039"/>
      <c r="Y30" s="1039"/>
      <c r="Z30" s="1039"/>
      <c r="AA30" s="1039">
        <v>1</v>
      </c>
      <c r="AB30" s="1039"/>
      <c r="AC30" s="1039"/>
      <c r="AD30" s="1039"/>
      <c r="AE30" s="1040"/>
      <c r="AF30" s="1035">
        <v>1</v>
      </c>
      <c r="AG30" s="1036"/>
      <c r="AH30" s="1036"/>
      <c r="AI30" s="1036"/>
      <c r="AJ30" s="1037"/>
      <c r="AK30" s="980">
        <v>15</v>
      </c>
      <c r="AL30" s="971"/>
      <c r="AM30" s="971"/>
      <c r="AN30" s="971"/>
      <c r="AO30" s="971"/>
      <c r="AP30" s="971">
        <v>0</v>
      </c>
      <c r="AQ30" s="971"/>
      <c r="AR30" s="971"/>
      <c r="AS30" s="971"/>
      <c r="AT30" s="971"/>
      <c r="AU30" s="971" t="s">
        <v>556</v>
      </c>
      <c r="AV30" s="971"/>
      <c r="AW30" s="971"/>
      <c r="AX30" s="971"/>
      <c r="AY30" s="971"/>
      <c r="AZ30" s="1041" t="s">
        <v>556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84</v>
      </c>
      <c r="R31" s="1039"/>
      <c r="S31" s="1039"/>
      <c r="T31" s="1039"/>
      <c r="U31" s="1039"/>
      <c r="V31" s="1039">
        <v>83</v>
      </c>
      <c r="W31" s="1039"/>
      <c r="X31" s="1039"/>
      <c r="Y31" s="1039"/>
      <c r="Z31" s="1039"/>
      <c r="AA31" s="1039">
        <v>1</v>
      </c>
      <c r="AB31" s="1039"/>
      <c r="AC31" s="1039"/>
      <c r="AD31" s="1039"/>
      <c r="AE31" s="1040"/>
      <c r="AF31" s="1035">
        <v>1</v>
      </c>
      <c r="AG31" s="1036"/>
      <c r="AH31" s="1036"/>
      <c r="AI31" s="1036"/>
      <c r="AJ31" s="1037"/>
      <c r="AK31" s="980">
        <v>16</v>
      </c>
      <c r="AL31" s="971"/>
      <c r="AM31" s="971"/>
      <c r="AN31" s="971"/>
      <c r="AO31" s="971"/>
      <c r="AP31" s="971"/>
      <c r="AQ31" s="971"/>
      <c r="AR31" s="971"/>
      <c r="AS31" s="971"/>
      <c r="AT31" s="971"/>
      <c r="AU31" s="971">
        <v>67</v>
      </c>
      <c r="AV31" s="971"/>
      <c r="AW31" s="971"/>
      <c r="AX31" s="971"/>
      <c r="AY31" s="971"/>
      <c r="AZ31" s="1041" t="s">
        <v>556</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142</v>
      </c>
      <c r="R32" s="1039"/>
      <c r="S32" s="1039"/>
      <c r="T32" s="1039"/>
      <c r="U32" s="1039"/>
      <c r="V32" s="1039">
        <v>136</v>
      </c>
      <c r="W32" s="1039"/>
      <c r="X32" s="1039"/>
      <c r="Y32" s="1039"/>
      <c r="Z32" s="1039"/>
      <c r="AA32" s="1039">
        <v>6</v>
      </c>
      <c r="AB32" s="1039"/>
      <c r="AC32" s="1039"/>
      <c r="AD32" s="1039"/>
      <c r="AE32" s="1040"/>
      <c r="AF32" s="1035">
        <v>6</v>
      </c>
      <c r="AG32" s="1036"/>
      <c r="AH32" s="1036"/>
      <c r="AI32" s="1036"/>
      <c r="AJ32" s="1037"/>
      <c r="AK32" s="980">
        <v>104</v>
      </c>
      <c r="AL32" s="971"/>
      <c r="AM32" s="971"/>
      <c r="AN32" s="971"/>
      <c r="AO32" s="971"/>
      <c r="AP32" s="971"/>
      <c r="AQ32" s="971"/>
      <c r="AR32" s="971"/>
      <c r="AS32" s="971"/>
      <c r="AT32" s="971"/>
      <c r="AU32" s="971">
        <v>759</v>
      </c>
      <c r="AV32" s="971"/>
      <c r="AW32" s="971"/>
      <c r="AX32" s="971"/>
      <c r="AY32" s="971"/>
      <c r="AZ32" s="1041" t="s">
        <v>556</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2</v>
      </c>
      <c r="R33" s="1039"/>
      <c r="S33" s="1039"/>
      <c r="T33" s="1039"/>
      <c r="U33" s="1039"/>
      <c r="V33" s="1039">
        <v>2</v>
      </c>
      <c r="W33" s="1039"/>
      <c r="X33" s="1039"/>
      <c r="Y33" s="1039"/>
      <c r="Z33" s="1039"/>
      <c r="AA33" s="1039">
        <v>0</v>
      </c>
      <c r="AB33" s="1039"/>
      <c r="AC33" s="1039"/>
      <c r="AD33" s="1039"/>
      <c r="AE33" s="1040"/>
      <c r="AF33" s="1035">
        <v>16</v>
      </c>
      <c r="AG33" s="1036"/>
      <c r="AH33" s="1036"/>
      <c r="AI33" s="1036"/>
      <c r="AJ33" s="1037"/>
      <c r="AK33" s="980">
        <v>0</v>
      </c>
      <c r="AL33" s="971"/>
      <c r="AM33" s="971"/>
      <c r="AN33" s="971"/>
      <c r="AO33" s="971"/>
      <c r="AP33" s="971">
        <v>0</v>
      </c>
      <c r="AQ33" s="971"/>
      <c r="AR33" s="971"/>
      <c r="AS33" s="971"/>
      <c r="AT33" s="971"/>
      <c r="AU33" s="971" t="s">
        <v>556</v>
      </c>
      <c r="AV33" s="971"/>
      <c r="AW33" s="971"/>
      <c r="AX33" s="971"/>
      <c r="AY33" s="971"/>
      <c r="AZ33" s="1041" t="s">
        <v>556</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64</v>
      </c>
      <c r="AG63" s="959"/>
      <c r="AH63" s="959"/>
      <c r="AI63" s="959"/>
      <c r="AJ63" s="1022"/>
      <c r="AK63" s="1023"/>
      <c r="AL63" s="963"/>
      <c r="AM63" s="963"/>
      <c r="AN63" s="963"/>
      <c r="AO63" s="963"/>
      <c r="AP63" s="959"/>
      <c r="AQ63" s="959"/>
      <c r="AR63" s="959"/>
      <c r="AS63" s="959"/>
      <c r="AT63" s="959"/>
      <c r="AU63" s="959">
        <v>826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548</v>
      </c>
      <c r="C68" s="986"/>
      <c r="D68" s="986"/>
      <c r="E68" s="986"/>
      <c r="F68" s="986"/>
      <c r="G68" s="986"/>
      <c r="H68" s="986"/>
      <c r="I68" s="986"/>
      <c r="J68" s="986"/>
      <c r="K68" s="986"/>
      <c r="L68" s="986"/>
      <c r="M68" s="986"/>
      <c r="N68" s="986"/>
      <c r="O68" s="986"/>
      <c r="P68" s="987"/>
      <c r="Q68" s="988">
        <v>688</v>
      </c>
      <c r="R68" s="982"/>
      <c r="S68" s="982"/>
      <c r="T68" s="982"/>
      <c r="U68" s="982"/>
      <c r="V68" s="982">
        <v>651</v>
      </c>
      <c r="W68" s="982"/>
      <c r="X68" s="982"/>
      <c r="Y68" s="982"/>
      <c r="Z68" s="982"/>
      <c r="AA68" s="982">
        <v>37</v>
      </c>
      <c r="AB68" s="982"/>
      <c r="AC68" s="982"/>
      <c r="AD68" s="982"/>
      <c r="AE68" s="982"/>
      <c r="AF68" s="982">
        <v>37</v>
      </c>
      <c r="AG68" s="982"/>
      <c r="AH68" s="982"/>
      <c r="AI68" s="982"/>
      <c r="AJ68" s="982"/>
      <c r="AK68" s="982">
        <v>34</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549</v>
      </c>
      <c r="C69" s="975"/>
      <c r="D69" s="975"/>
      <c r="E69" s="975"/>
      <c r="F69" s="975"/>
      <c r="G69" s="975"/>
      <c r="H69" s="975"/>
      <c r="I69" s="975"/>
      <c r="J69" s="975"/>
      <c r="K69" s="975"/>
      <c r="L69" s="975"/>
      <c r="M69" s="975"/>
      <c r="N69" s="975"/>
      <c r="O69" s="975"/>
      <c r="P69" s="976"/>
      <c r="Q69" s="977">
        <v>1787</v>
      </c>
      <c r="R69" s="971"/>
      <c r="S69" s="971"/>
      <c r="T69" s="971"/>
      <c r="U69" s="971"/>
      <c r="V69" s="971">
        <v>1723</v>
      </c>
      <c r="W69" s="971"/>
      <c r="X69" s="971"/>
      <c r="Y69" s="971"/>
      <c r="Z69" s="971"/>
      <c r="AA69" s="971">
        <v>64</v>
      </c>
      <c r="AB69" s="971"/>
      <c r="AC69" s="971"/>
      <c r="AD69" s="971"/>
      <c r="AE69" s="971"/>
      <c r="AF69" s="971">
        <v>64</v>
      </c>
      <c r="AG69" s="971"/>
      <c r="AH69" s="971"/>
      <c r="AI69" s="971"/>
      <c r="AJ69" s="971"/>
      <c r="AK69" s="971">
        <v>42</v>
      </c>
      <c r="AL69" s="971"/>
      <c r="AM69" s="971"/>
      <c r="AN69" s="971"/>
      <c r="AO69" s="971"/>
      <c r="AP69" s="971">
        <v>931</v>
      </c>
      <c r="AQ69" s="971"/>
      <c r="AR69" s="971"/>
      <c r="AS69" s="971"/>
      <c r="AT69" s="971"/>
      <c r="AU69" s="971">
        <v>61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550</v>
      </c>
      <c r="C70" s="975"/>
      <c r="D70" s="975"/>
      <c r="E70" s="975"/>
      <c r="F70" s="975"/>
      <c r="G70" s="975"/>
      <c r="H70" s="975"/>
      <c r="I70" s="975"/>
      <c r="J70" s="975"/>
      <c r="K70" s="975"/>
      <c r="L70" s="975"/>
      <c r="M70" s="975"/>
      <c r="N70" s="975"/>
      <c r="O70" s="975"/>
      <c r="P70" s="976"/>
      <c r="Q70" s="977">
        <v>63</v>
      </c>
      <c r="R70" s="971"/>
      <c r="S70" s="971"/>
      <c r="T70" s="971"/>
      <c r="U70" s="971"/>
      <c r="V70" s="971">
        <v>61</v>
      </c>
      <c r="W70" s="971"/>
      <c r="X70" s="971"/>
      <c r="Y70" s="971"/>
      <c r="Z70" s="971"/>
      <c r="AA70" s="971">
        <v>2</v>
      </c>
      <c r="AB70" s="971"/>
      <c r="AC70" s="971"/>
      <c r="AD70" s="971"/>
      <c r="AE70" s="971"/>
      <c r="AF70" s="971">
        <v>599</v>
      </c>
      <c r="AG70" s="971"/>
      <c r="AH70" s="971"/>
      <c r="AI70" s="971"/>
      <c r="AJ70" s="971"/>
      <c r="AK70" s="971">
        <v>0</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551</v>
      </c>
      <c r="C71" s="975"/>
      <c r="D71" s="975"/>
      <c r="E71" s="975"/>
      <c r="F71" s="975"/>
      <c r="G71" s="975"/>
      <c r="H71" s="975"/>
      <c r="I71" s="975"/>
      <c r="J71" s="975"/>
      <c r="K71" s="975"/>
      <c r="L71" s="975"/>
      <c r="M71" s="975"/>
      <c r="N71" s="975"/>
      <c r="O71" s="975"/>
      <c r="P71" s="976"/>
      <c r="Q71" s="977">
        <v>141</v>
      </c>
      <c r="R71" s="971"/>
      <c r="S71" s="971"/>
      <c r="T71" s="971"/>
      <c r="U71" s="971"/>
      <c r="V71" s="971">
        <v>131</v>
      </c>
      <c r="W71" s="971"/>
      <c r="X71" s="971"/>
      <c r="Y71" s="971"/>
      <c r="Z71" s="971"/>
      <c r="AA71" s="971">
        <v>10</v>
      </c>
      <c r="AB71" s="971"/>
      <c r="AC71" s="971"/>
      <c r="AD71" s="971"/>
      <c r="AE71" s="971"/>
      <c r="AF71" s="971">
        <v>10</v>
      </c>
      <c r="AG71" s="971"/>
      <c r="AH71" s="971"/>
      <c r="AI71" s="971"/>
      <c r="AJ71" s="971"/>
      <c r="AK71" s="971">
        <v>5</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552</v>
      </c>
      <c r="C72" s="975"/>
      <c r="D72" s="975"/>
      <c r="E72" s="975"/>
      <c r="F72" s="975"/>
      <c r="G72" s="975"/>
      <c r="H72" s="975"/>
      <c r="I72" s="975"/>
      <c r="J72" s="975"/>
      <c r="K72" s="975"/>
      <c r="L72" s="975"/>
      <c r="M72" s="975"/>
      <c r="N72" s="975"/>
      <c r="O72" s="975"/>
      <c r="P72" s="976"/>
      <c r="Q72" s="977">
        <v>265484</v>
      </c>
      <c r="R72" s="971"/>
      <c r="S72" s="971"/>
      <c r="T72" s="971"/>
      <c r="U72" s="971"/>
      <c r="V72" s="971">
        <v>260529</v>
      </c>
      <c r="W72" s="971"/>
      <c r="X72" s="971"/>
      <c r="Y72" s="971"/>
      <c r="Z72" s="971"/>
      <c r="AA72" s="971">
        <v>4955</v>
      </c>
      <c r="AB72" s="971"/>
      <c r="AC72" s="971"/>
      <c r="AD72" s="971"/>
      <c r="AE72" s="971"/>
      <c r="AF72" s="971">
        <v>4502</v>
      </c>
      <c r="AG72" s="971"/>
      <c r="AH72" s="971"/>
      <c r="AI72" s="971"/>
      <c r="AJ72" s="971"/>
      <c r="AK72" s="971">
        <v>2205</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553</v>
      </c>
      <c r="C73" s="975"/>
      <c r="D73" s="975"/>
      <c r="E73" s="975"/>
      <c r="F73" s="975"/>
      <c r="G73" s="975"/>
      <c r="H73" s="975"/>
      <c r="I73" s="975"/>
      <c r="J73" s="975"/>
      <c r="K73" s="975"/>
      <c r="L73" s="975"/>
      <c r="M73" s="975"/>
      <c r="N73" s="975"/>
      <c r="O73" s="975"/>
      <c r="P73" s="976"/>
      <c r="Q73" s="977">
        <v>4231</v>
      </c>
      <c r="R73" s="971"/>
      <c r="S73" s="971"/>
      <c r="T73" s="971"/>
      <c r="U73" s="971"/>
      <c r="V73" s="971">
        <v>3817</v>
      </c>
      <c r="W73" s="971"/>
      <c r="X73" s="971"/>
      <c r="Y73" s="971"/>
      <c r="Z73" s="971"/>
      <c r="AA73" s="971">
        <v>414</v>
      </c>
      <c r="AB73" s="971"/>
      <c r="AC73" s="971"/>
      <c r="AD73" s="971"/>
      <c r="AE73" s="971"/>
      <c r="AF73" s="971">
        <v>414</v>
      </c>
      <c r="AG73" s="971"/>
      <c r="AH73" s="971"/>
      <c r="AI73" s="971"/>
      <c r="AJ73" s="971"/>
      <c r="AK73" s="971" t="s">
        <v>556</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554</v>
      </c>
      <c r="C74" s="975"/>
      <c r="D74" s="975"/>
      <c r="E74" s="975"/>
      <c r="F74" s="975"/>
      <c r="G74" s="975"/>
      <c r="H74" s="975"/>
      <c r="I74" s="975"/>
      <c r="J74" s="975"/>
      <c r="K74" s="975"/>
      <c r="L74" s="975"/>
      <c r="M74" s="975"/>
      <c r="N74" s="975"/>
      <c r="O74" s="975"/>
      <c r="P74" s="976"/>
      <c r="Q74" s="977">
        <f>176-1</f>
        <v>175</v>
      </c>
      <c r="R74" s="971"/>
      <c r="S74" s="971"/>
      <c r="T74" s="971"/>
      <c r="U74" s="971"/>
      <c r="V74" s="971">
        <v>142</v>
      </c>
      <c r="W74" s="971"/>
      <c r="X74" s="971"/>
      <c r="Y74" s="971"/>
      <c r="Z74" s="971"/>
      <c r="AA74" s="971">
        <f>34-1</f>
        <v>33</v>
      </c>
      <c r="AB74" s="971"/>
      <c r="AC74" s="971"/>
      <c r="AD74" s="971"/>
      <c r="AE74" s="971"/>
      <c r="AF74" s="971">
        <f>34-1</f>
        <v>33</v>
      </c>
      <c r="AG74" s="971"/>
      <c r="AH74" s="971"/>
      <c r="AI74" s="971"/>
      <c r="AJ74" s="971"/>
      <c r="AK74" s="971">
        <v>19</v>
      </c>
      <c r="AL74" s="971"/>
      <c r="AM74" s="971"/>
      <c r="AN74" s="971"/>
      <c r="AO74" s="971"/>
      <c r="AP74" s="971" t="s">
        <v>556</v>
      </c>
      <c r="AQ74" s="971"/>
      <c r="AR74" s="971"/>
      <c r="AS74" s="971"/>
      <c r="AT74" s="971"/>
      <c r="AU74" s="971" t="s">
        <v>556</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555</v>
      </c>
      <c r="C75" s="975"/>
      <c r="D75" s="975"/>
      <c r="E75" s="975"/>
      <c r="F75" s="975"/>
      <c r="G75" s="975"/>
      <c r="H75" s="975"/>
      <c r="I75" s="975"/>
      <c r="J75" s="975"/>
      <c r="K75" s="975"/>
      <c r="L75" s="975"/>
      <c r="M75" s="975"/>
      <c r="N75" s="975"/>
      <c r="O75" s="975"/>
      <c r="P75" s="976"/>
      <c r="Q75" s="978">
        <v>156</v>
      </c>
      <c r="R75" s="979"/>
      <c r="S75" s="979"/>
      <c r="T75" s="979"/>
      <c r="U75" s="980"/>
      <c r="V75" s="981">
        <f>37</f>
        <v>37</v>
      </c>
      <c r="W75" s="979"/>
      <c r="X75" s="979"/>
      <c r="Y75" s="979"/>
      <c r="Z75" s="980"/>
      <c r="AA75" s="981">
        <v>119</v>
      </c>
      <c r="AB75" s="979"/>
      <c r="AC75" s="979"/>
      <c r="AD75" s="979"/>
      <c r="AE75" s="980"/>
      <c r="AF75" s="981">
        <v>4</v>
      </c>
      <c r="AG75" s="979"/>
      <c r="AH75" s="979"/>
      <c r="AI75" s="979"/>
      <c r="AJ75" s="980"/>
      <c r="AK75" s="981" t="s">
        <v>556</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5664-1</f>
        <v>5663</v>
      </c>
      <c r="AG88" s="959"/>
      <c r="AH88" s="959"/>
      <c r="AI88" s="959"/>
      <c r="AJ88" s="959"/>
      <c r="AK88" s="963"/>
      <c r="AL88" s="963"/>
      <c r="AM88" s="963"/>
      <c r="AN88" s="963"/>
      <c r="AO88" s="963"/>
      <c r="AP88" s="959">
        <v>931</v>
      </c>
      <c r="AQ88" s="959"/>
      <c r="AR88" s="959"/>
      <c r="AS88" s="959"/>
      <c r="AT88" s="959"/>
      <c r="AU88" s="959">
        <v>61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293</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293</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293</v>
      </c>
      <c r="DR109" s="896"/>
      <c r="DS109" s="896"/>
      <c r="DT109" s="896"/>
      <c r="DU109" s="897"/>
      <c r="DV109" s="898" t="s">
        <v>411</v>
      </c>
      <c r="DW109" s="896"/>
      <c r="DX109" s="896"/>
      <c r="DY109" s="896"/>
      <c r="DZ109" s="929"/>
    </row>
    <row r="110" spans="1:131" s="230" customFormat="1" ht="26.25" customHeight="1" x14ac:dyDescent="0.15">
      <c r="A110" s="809" t="s">
        <v>413</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215613</v>
      </c>
      <c r="AB110" s="889"/>
      <c r="AC110" s="889"/>
      <c r="AD110" s="889"/>
      <c r="AE110" s="890"/>
      <c r="AF110" s="891">
        <v>220495</v>
      </c>
      <c r="AG110" s="889"/>
      <c r="AH110" s="889"/>
      <c r="AI110" s="889"/>
      <c r="AJ110" s="890"/>
      <c r="AK110" s="891">
        <v>221346</v>
      </c>
      <c r="AL110" s="889"/>
      <c r="AM110" s="889"/>
      <c r="AN110" s="889"/>
      <c r="AO110" s="890"/>
      <c r="AP110" s="892">
        <v>11.6</v>
      </c>
      <c r="AQ110" s="893"/>
      <c r="AR110" s="893"/>
      <c r="AS110" s="893"/>
      <c r="AT110" s="894"/>
      <c r="AU110" s="930" t="s">
        <v>69</v>
      </c>
      <c r="AV110" s="931"/>
      <c r="AW110" s="931"/>
      <c r="AX110" s="931"/>
      <c r="AY110" s="931"/>
      <c r="AZ110" s="860" t="s">
        <v>414</v>
      </c>
      <c r="BA110" s="810"/>
      <c r="BB110" s="810"/>
      <c r="BC110" s="810"/>
      <c r="BD110" s="810"/>
      <c r="BE110" s="810"/>
      <c r="BF110" s="810"/>
      <c r="BG110" s="810"/>
      <c r="BH110" s="810"/>
      <c r="BI110" s="810"/>
      <c r="BJ110" s="810"/>
      <c r="BK110" s="810"/>
      <c r="BL110" s="810"/>
      <c r="BM110" s="810"/>
      <c r="BN110" s="810"/>
      <c r="BO110" s="810"/>
      <c r="BP110" s="811"/>
      <c r="BQ110" s="861">
        <v>1846202</v>
      </c>
      <c r="BR110" s="842"/>
      <c r="BS110" s="842"/>
      <c r="BT110" s="842"/>
      <c r="BU110" s="842"/>
      <c r="BV110" s="842">
        <v>1748580</v>
      </c>
      <c r="BW110" s="842"/>
      <c r="BX110" s="842"/>
      <c r="BY110" s="842"/>
      <c r="BZ110" s="842"/>
      <c r="CA110" s="842">
        <v>1684670</v>
      </c>
      <c r="CB110" s="842"/>
      <c r="CC110" s="842"/>
      <c r="CD110" s="842"/>
      <c r="CE110" s="842"/>
      <c r="CF110" s="866">
        <v>88.2</v>
      </c>
      <c r="CG110" s="867"/>
      <c r="CH110" s="867"/>
      <c r="CI110" s="867"/>
      <c r="CJ110" s="867"/>
      <c r="CK110" s="926" t="s">
        <v>415</v>
      </c>
      <c r="CL110" s="819"/>
      <c r="CM110" s="860" t="s">
        <v>416</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418</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422</v>
      </c>
      <c r="BA112" s="752"/>
      <c r="BB112" s="752"/>
      <c r="BC112" s="752"/>
      <c r="BD112" s="752"/>
      <c r="BE112" s="752"/>
      <c r="BF112" s="752"/>
      <c r="BG112" s="752"/>
      <c r="BH112" s="752"/>
      <c r="BI112" s="752"/>
      <c r="BJ112" s="752"/>
      <c r="BK112" s="752"/>
      <c r="BL112" s="752"/>
      <c r="BM112" s="752"/>
      <c r="BN112" s="752"/>
      <c r="BO112" s="752"/>
      <c r="BP112" s="753"/>
      <c r="BQ112" s="789">
        <v>961058</v>
      </c>
      <c r="BR112" s="790"/>
      <c r="BS112" s="790"/>
      <c r="BT112" s="790"/>
      <c r="BU112" s="790"/>
      <c r="BV112" s="790">
        <v>685174</v>
      </c>
      <c r="BW112" s="790"/>
      <c r="BX112" s="790"/>
      <c r="BY112" s="790"/>
      <c r="BZ112" s="790"/>
      <c r="CA112" s="790">
        <v>826080</v>
      </c>
      <c r="CB112" s="790"/>
      <c r="CC112" s="790"/>
      <c r="CD112" s="790"/>
      <c r="CE112" s="790"/>
      <c r="CF112" s="875">
        <v>43.3</v>
      </c>
      <c r="CG112" s="876"/>
      <c r="CH112" s="876"/>
      <c r="CI112" s="876"/>
      <c r="CJ112" s="876"/>
      <c r="CK112" s="927"/>
      <c r="CL112" s="821"/>
      <c r="CM112" s="817"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84764</v>
      </c>
      <c r="AB113" s="919"/>
      <c r="AC113" s="919"/>
      <c r="AD113" s="919"/>
      <c r="AE113" s="920"/>
      <c r="AF113" s="921">
        <v>83142</v>
      </c>
      <c r="AG113" s="919"/>
      <c r="AH113" s="919"/>
      <c r="AI113" s="919"/>
      <c r="AJ113" s="920"/>
      <c r="AK113" s="921">
        <v>82856</v>
      </c>
      <c r="AL113" s="919"/>
      <c r="AM113" s="919"/>
      <c r="AN113" s="919"/>
      <c r="AO113" s="920"/>
      <c r="AP113" s="922">
        <v>4.3</v>
      </c>
      <c r="AQ113" s="923"/>
      <c r="AR113" s="923"/>
      <c r="AS113" s="923"/>
      <c r="AT113" s="924"/>
      <c r="AU113" s="932"/>
      <c r="AV113" s="933"/>
      <c r="AW113" s="933"/>
      <c r="AX113" s="933"/>
      <c r="AY113" s="933"/>
      <c r="AZ113" s="817" t="s">
        <v>425</v>
      </c>
      <c r="BA113" s="752"/>
      <c r="BB113" s="752"/>
      <c r="BC113" s="752"/>
      <c r="BD113" s="752"/>
      <c r="BE113" s="752"/>
      <c r="BF113" s="752"/>
      <c r="BG113" s="752"/>
      <c r="BH113" s="752"/>
      <c r="BI113" s="752"/>
      <c r="BJ113" s="752"/>
      <c r="BK113" s="752"/>
      <c r="BL113" s="752"/>
      <c r="BM113" s="752"/>
      <c r="BN113" s="752"/>
      <c r="BO113" s="752"/>
      <c r="BP113" s="753"/>
      <c r="BQ113" s="789">
        <v>74241</v>
      </c>
      <c r="BR113" s="790"/>
      <c r="BS113" s="790"/>
      <c r="BT113" s="790"/>
      <c r="BU113" s="790"/>
      <c r="BV113" s="790">
        <v>71039</v>
      </c>
      <c r="BW113" s="790"/>
      <c r="BX113" s="790"/>
      <c r="BY113" s="790"/>
      <c r="BZ113" s="790"/>
      <c r="CA113" s="790">
        <v>61363</v>
      </c>
      <c r="CB113" s="790"/>
      <c r="CC113" s="790"/>
      <c r="CD113" s="790"/>
      <c r="CE113" s="790"/>
      <c r="CF113" s="875">
        <v>3.2</v>
      </c>
      <c r="CG113" s="876"/>
      <c r="CH113" s="876"/>
      <c r="CI113" s="876"/>
      <c r="CJ113" s="876"/>
      <c r="CK113" s="927"/>
      <c r="CL113" s="821"/>
      <c r="CM113" s="817"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14491</v>
      </c>
      <c r="AB114" s="780"/>
      <c r="AC114" s="780"/>
      <c r="AD114" s="780"/>
      <c r="AE114" s="781"/>
      <c r="AF114" s="782">
        <v>15128</v>
      </c>
      <c r="AG114" s="780"/>
      <c r="AH114" s="780"/>
      <c r="AI114" s="780"/>
      <c r="AJ114" s="781"/>
      <c r="AK114" s="782">
        <v>10852</v>
      </c>
      <c r="AL114" s="780"/>
      <c r="AM114" s="780"/>
      <c r="AN114" s="780"/>
      <c r="AO114" s="781"/>
      <c r="AP114" s="824">
        <v>0.6</v>
      </c>
      <c r="AQ114" s="825"/>
      <c r="AR114" s="825"/>
      <c r="AS114" s="825"/>
      <c r="AT114" s="826"/>
      <c r="AU114" s="932"/>
      <c r="AV114" s="933"/>
      <c r="AW114" s="933"/>
      <c r="AX114" s="933"/>
      <c r="AY114" s="933"/>
      <c r="AZ114" s="817" t="s">
        <v>428</v>
      </c>
      <c r="BA114" s="752"/>
      <c r="BB114" s="752"/>
      <c r="BC114" s="752"/>
      <c r="BD114" s="752"/>
      <c r="BE114" s="752"/>
      <c r="BF114" s="752"/>
      <c r="BG114" s="752"/>
      <c r="BH114" s="752"/>
      <c r="BI114" s="752"/>
      <c r="BJ114" s="752"/>
      <c r="BK114" s="752"/>
      <c r="BL114" s="752"/>
      <c r="BM114" s="752"/>
      <c r="BN114" s="752"/>
      <c r="BO114" s="752"/>
      <c r="BP114" s="753"/>
      <c r="BQ114" s="789">
        <v>553092</v>
      </c>
      <c r="BR114" s="790"/>
      <c r="BS114" s="790"/>
      <c r="BT114" s="790"/>
      <c r="BU114" s="790"/>
      <c r="BV114" s="790">
        <v>547427</v>
      </c>
      <c r="BW114" s="790"/>
      <c r="BX114" s="790"/>
      <c r="BY114" s="790"/>
      <c r="BZ114" s="790"/>
      <c r="CA114" s="790">
        <v>524443</v>
      </c>
      <c r="CB114" s="790"/>
      <c r="CC114" s="790"/>
      <c r="CD114" s="790"/>
      <c r="CE114" s="790"/>
      <c r="CF114" s="875">
        <v>27.5</v>
      </c>
      <c r="CG114" s="876"/>
      <c r="CH114" s="876"/>
      <c r="CI114" s="876"/>
      <c r="CJ114" s="876"/>
      <c r="CK114" s="927"/>
      <c r="CL114" s="821"/>
      <c r="CM114" s="817"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431</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314868</v>
      </c>
      <c r="AB117" s="903"/>
      <c r="AC117" s="903"/>
      <c r="AD117" s="903"/>
      <c r="AE117" s="904"/>
      <c r="AF117" s="905">
        <v>318765</v>
      </c>
      <c r="AG117" s="903"/>
      <c r="AH117" s="903"/>
      <c r="AI117" s="903"/>
      <c r="AJ117" s="904"/>
      <c r="AK117" s="905">
        <v>315054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293</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441</v>
      </c>
      <c r="BP119" s="878"/>
      <c r="BQ119" s="879">
        <v>3434593</v>
      </c>
      <c r="BR119" s="845"/>
      <c r="BS119" s="845"/>
      <c r="BT119" s="845"/>
      <c r="BU119" s="845"/>
      <c r="BV119" s="845">
        <v>3052220</v>
      </c>
      <c r="BW119" s="845"/>
      <c r="BX119" s="845"/>
      <c r="BY119" s="845"/>
      <c r="BZ119" s="845"/>
      <c r="CA119" s="845">
        <v>3096556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7"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10"/>
      <c r="BB120" s="810"/>
      <c r="BC120" s="810"/>
      <c r="BD120" s="810"/>
      <c r="BE120" s="810"/>
      <c r="BF120" s="810"/>
      <c r="BG120" s="810"/>
      <c r="BH120" s="810"/>
      <c r="BI120" s="810"/>
      <c r="BJ120" s="810"/>
      <c r="BK120" s="810"/>
      <c r="BL120" s="810"/>
      <c r="BM120" s="810"/>
      <c r="BN120" s="810"/>
      <c r="BO120" s="810"/>
      <c r="BP120" s="811"/>
      <c r="BQ120" s="861">
        <v>3913327</v>
      </c>
      <c r="BR120" s="842"/>
      <c r="BS120" s="842"/>
      <c r="BT120" s="842"/>
      <c r="BU120" s="842"/>
      <c r="BV120" s="842">
        <v>4108551</v>
      </c>
      <c r="BW120" s="842"/>
      <c r="BX120" s="842"/>
      <c r="BY120" s="842"/>
      <c r="BZ120" s="842"/>
      <c r="CA120" s="842">
        <v>4189384</v>
      </c>
      <c r="CB120" s="842"/>
      <c r="CC120" s="842"/>
      <c r="CD120" s="842"/>
      <c r="CE120" s="842"/>
      <c r="CF120" s="866">
        <v>219.4</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859440</v>
      </c>
      <c r="DH120" s="842"/>
      <c r="DI120" s="842"/>
      <c r="DJ120" s="842"/>
      <c r="DK120" s="842"/>
      <c r="DL120" s="842">
        <v>617356</v>
      </c>
      <c r="DM120" s="842"/>
      <c r="DN120" s="842"/>
      <c r="DO120" s="842"/>
      <c r="DP120" s="842"/>
      <c r="DQ120" s="842">
        <v>758991</v>
      </c>
      <c r="DR120" s="842"/>
      <c r="DS120" s="842"/>
      <c r="DT120" s="842"/>
      <c r="DU120" s="842"/>
      <c r="DV120" s="843">
        <v>39.700000000000003</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447</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v>66</v>
      </c>
      <c r="CB121" s="790"/>
      <c r="CC121" s="790"/>
      <c r="CD121" s="790"/>
      <c r="CE121" s="790"/>
      <c r="CF121" s="875">
        <v>0</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789">
        <v>101618</v>
      </c>
      <c r="DH121" s="790"/>
      <c r="DI121" s="790"/>
      <c r="DJ121" s="790"/>
      <c r="DK121" s="790"/>
      <c r="DL121" s="790">
        <v>67818</v>
      </c>
      <c r="DM121" s="790"/>
      <c r="DN121" s="790"/>
      <c r="DO121" s="790"/>
      <c r="DP121" s="790"/>
      <c r="DQ121" s="790">
        <v>67089</v>
      </c>
      <c r="DR121" s="790"/>
      <c r="DS121" s="790"/>
      <c r="DT121" s="790"/>
      <c r="DU121" s="790"/>
      <c r="DV121" s="796">
        <v>3.5</v>
      </c>
      <c r="DW121" s="796"/>
      <c r="DX121" s="796"/>
      <c r="DY121" s="796"/>
      <c r="DZ121" s="797"/>
    </row>
    <row r="122" spans="1:130" s="230" customFormat="1" ht="26.25" customHeight="1" x14ac:dyDescent="0.15">
      <c r="A122" s="820"/>
      <c r="B122" s="821"/>
      <c r="C122" s="817"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1933861</v>
      </c>
      <c r="BR122" s="845"/>
      <c r="BS122" s="845"/>
      <c r="BT122" s="845"/>
      <c r="BU122" s="845"/>
      <c r="BV122" s="845">
        <v>1863952</v>
      </c>
      <c r="BW122" s="845"/>
      <c r="BX122" s="845"/>
      <c r="BY122" s="845"/>
      <c r="BZ122" s="845"/>
      <c r="CA122" s="845">
        <v>1802452</v>
      </c>
      <c r="CB122" s="845"/>
      <c r="CC122" s="845"/>
      <c r="CD122" s="845"/>
      <c r="CE122" s="845"/>
      <c r="CF122" s="846">
        <v>94.4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30" customFormat="1" ht="26.25" customHeight="1" x14ac:dyDescent="0.15">
      <c r="A123" s="820"/>
      <c r="B123" s="821"/>
      <c r="C123" s="817"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449</v>
      </c>
      <c r="BP123" s="878"/>
      <c r="BQ123" s="832">
        <v>5847188</v>
      </c>
      <c r="BR123" s="833"/>
      <c r="BS123" s="833"/>
      <c r="BT123" s="833"/>
      <c r="BU123" s="833"/>
      <c r="BV123" s="833">
        <v>5972503</v>
      </c>
      <c r="BW123" s="833"/>
      <c r="BX123" s="833"/>
      <c r="BY123" s="833"/>
      <c r="BZ123" s="833"/>
      <c r="CA123" s="833">
        <v>5991902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7"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7"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7"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454</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4"/>
      <c r="AZ127" s="814"/>
      <c r="BA127" s="814"/>
      <c r="BB127" s="814"/>
      <c r="BC127" s="814"/>
      <c r="BD127" s="814"/>
      <c r="BE127" s="815"/>
      <c r="BF127" s="813" t="s">
        <v>457</v>
      </c>
      <c r="BG127" s="814"/>
      <c r="BH127" s="814"/>
      <c r="BI127" s="814"/>
      <c r="BJ127" s="814"/>
      <c r="BK127" s="814"/>
      <c r="BL127" s="815"/>
      <c r="BM127" s="813" t="s">
        <v>458</v>
      </c>
      <c r="BN127" s="814"/>
      <c r="BO127" s="814"/>
      <c r="BP127" s="814"/>
      <c r="BQ127" s="814"/>
      <c r="BR127" s="814"/>
      <c r="BS127" s="815"/>
      <c r="BT127" s="813" t="s">
        <v>459</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460</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
      <c r="A128" s="798" t="s">
        <v>461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462</v>
      </c>
      <c r="X128" s="800"/>
      <c r="Y128" s="800"/>
      <c r="Z128" s="801"/>
      <c r="AA128" s="802" t="s">
        <v>122</v>
      </c>
      <c r="AB128" s="803"/>
      <c r="AC128" s="803"/>
      <c r="AD128" s="803"/>
      <c r="AE128" s="804"/>
      <c r="AF128" s="805" t="s">
        <v>122</v>
      </c>
      <c r="AG128" s="803"/>
      <c r="AH128" s="803"/>
      <c r="AI128" s="803"/>
      <c r="AJ128" s="804"/>
      <c r="AK128" s="805">
        <v>66</v>
      </c>
      <c r="AL128" s="803"/>
      <c r="AM128" s="803"/>
      <c r="AN128" s="803"/>
      <c r="AO128" s="804"/>
      <c r="AP128" s="806"/>
      <c r="AQ128" s="807"/>
      <c r="AR128" s="807"/>
      <c r="AS128" s="807"/>
      <c r="AT128" s="808"/>
      <c r="AU128" s="232"/>
      <c r="AV128" s="232"/>
      <c r="AW128" s="232"/>
      <c r="AX128" s="809" t="s">
        <v>463</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464</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2153625</v>
      </c>
      <c r="AB129" s="780"/>
      <c r="AC129" s="780"/>
      <c r="AD129" s="780"/>
      <c r="AE129" s="781"/>
      <c r="AF129" s="782">
        <v>2086995</v>
      </c>
      <c r="AG129" s="780"/>
      <c r="AH129" s="780"/>
      <c r="AI129" s="780"/>
      <c r="AJ129" s="781"/>
      <c r="AK129" s="782">
        <v>2075076</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163938</v>
      </c>
      <c r="AB130" s="780"/>
      <c r="AC130" s="780"/>
      <c r="AD130" s="780"/>
      <c r="AE130" s="781"/>
      <c r="AF130" s="782">
        <v>164223</v>
      </c>
      <c r="AG130" s="780"/>
      <c r="AH130" s="780"/>
      <c r="AI130" s="780"/>
      <c r="AJ130" s="781"/>
      <c r="AK130" s="782">
        <v>165520</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1989687</v>
      </c>
      <c r="AB131" s="764"/>
      <c r="AC131" s="764"/>
      <c r="AD131" s="764"/>
      <c r="AE131" s="765"/>
      <c r="AF131" s="766">
        <v>1922772</v>
      </c>
      <c r="AG131" s="764"/>
      <c r="AH131" s="764"/>
      <c r="AI131" s="764"/>
      <c r="AJ131" s="765"/>
      <c r="AK131" s="766">
        <v>1909556</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7.5856152249999997</v>
      </c>
      <c r="AB132" s="745"/>
      <c r="AC132" s="745"/>
      <c r="AD132" s="745"/>
      <c r="AE132" s="746"/>
      <c r="AF132" s="747">
        <v>8.037458419</v>
      </c>
      <c r="AG132" s="745"/>
      <c r="AH132" s="745"/>
      <c r="AI132" s="745"/>
      <c r="AJ132" s="746"/>
      <c r="AK132" s="747">
        <v>7.8273692940000004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6.8</v>
      </c>
      <c r="AB133" s="724"/>
      <c r="AC133" s="724"/>
      <c r="AD133" s="724"/>
      <c r="AE133" s="725"/>
      <c r="AF133" s="723">
        <v>7.7</v>
      </c>
      <c r="AG133" s="724"/>
      <c r="AH133" s="724"/>
      <c r="AI133" s="724"/>
      <c r="AJ133" s="725"/>
      <c r="AK133" s="723">
        <v>7.8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qZzhxRgTjAfQRGRLoUUx+F5pRJqRbaD6O0fVPuaMMIRqkIf0X+k3uxdx/tA7d4ZxQ6Spdy98Ebouei+yizFQw==" saltValue="KiwlTOiOi9EXHn83Jqna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71" zoomScaleNormal="85" zoomScaleSheetLayoutView="100" workbookViewId="0">
      <selection activeCell="AX30" sqref="AX3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PZRnlaATCPGToiko+WBRekfD1eOC9rIGjj7QKQy/BunSQV8MVb4nQMjBga4N+PhDNkDhX8iASz+OaOI8o59hg==" saltValue="EZh9bLkdT1uyhhA7w/mw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Y56"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5u7s53n3dG245nNfHPgjdu88xp36O38d3BF+YS8I5JqqNK1aT72w62SRSzqjmfuCjL7MnZVGC6ou5ho69Law==" saltValue="XgzWUPsaYjDibzhBUT4Y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657493</v>
      </c>
      <c r="AP9" s="281">
        <v>201191</v>
      </c>
      <c r="AQ9" s="282">
        <v>273733</v>
      </c>
      <c r="AR9" s="283">
        <v>-26.5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103192</v>
      </c>
      <c r="AP10" s="284">
        <v>31576</v>
      </c>
      <c r="AQ10" s="285">
        <v>30345</v>
      </c>
      <c r="AR10" s="286">
        <v>4.0999999999999996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4149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14532</v>
      </c>
      <c r="AP13" s="284">
        <v>4447</v>
      </c>
      <c r="AQ13" s="285">
        <v>9494</v>
      </c>
      <c r="AR13" s="286">
        <v>-53.2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4326</v>
      </c>
      <c r="AP14" s="284">
        <v>1324</v>
      </c>
      <c r="AQ14" s="285">
        <v>5033</v>
      </c>
      <c r="AR14" s="286">
        <v>-73.7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-43178</v>
      </c>
      <c r="AP15" s="284">
        <v>-13212</v>
      </c>
      <c r="AQ15" s="285">
        <v>-17000</v>
      </c>
      <c r="AR15" s="286">
        <v>-22.3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736365</v>
      </c>
      <c r="AP16" s="284">
        <v>225326</v>
      </c>
      <c r="AQ16" s="285">
        <v>305754</v>
      </c>
      <c r="AR16" s="286">
        <v>-26.3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19.28</v>
      </c>
      <c r="AP21" s="298">
        <v>26.54</v>
      </c>
      <c r="AQ21" s="299">
        <v>-7.26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96.2</v>
      </c>
      <c r="AP22" s="303">
        <v>93.9</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221346</v>
      </c>
      <c r="AP32" s="312">
        <v>67731</v>
      </c>
      <c r="AQ32" s="313">
        <v>170830</v>
      </c>
      <c r="AR32" s="314">
        <v>-60.4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82856</v>
      </c>
      <c r="AP35" s="312">
        <v>25354</v>
      </c>
      <c r="AQ35" s="313">
        <v>32606</v>
      </c>
      <c r="AR35" s="314">
        <v>-22.2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10852</v>
      </c>
      <c r="AP36" s="312">
        <v>3321</v>
      </c>
      <c r="AQ36" s="313">
        <v>4875</v>
      </c>
      <c r="AR36" s="314">
        <v>-31.9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993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50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-66</v>
      </c>
      <c r="AP39" s="312">
        <v>-20</v>
      </c>
      <c r="AQ39" s="313">
        <v>-6626</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-165520</v>
      </c>
      <c r="AP40" s="312">
        <v>-50649</v>
      </c>
      <c r="AQ40" s="313">
        <v>-145454</v>
      </c>
      <c r="AR40" s="314">
        <v>-65.2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149468</v>
      </c>
      <c r="AP41" s="312">
        <v>45737</v>
      </c>
      <c r="AQ41" s="313">
        <v>57274</v>
      </c>
      <c r="AR41" s="314">
        <v>-20.100000000000001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587875</v>
      </c>
      <c r="AN51" s="334">
        <v>163480</v>
      </c>
      <c r="AO51" s="335">
        <v>18.2</v>
      </c>
      <c r="AP51" s="336">
        <v>264232</v>
      </c>
      <c r="AQ51" s="337">
        <v>15.8</v>
      </c>
      <c r="AR51" s="338">
        <v>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518757</v>
      </c>
      <c r="AN52" s="342">
        <v>144259</v>
      </c>
      <c r="AO52" s="343">
        <v>32.1</v>
      </c>
      <c r="AP52" s="344">
        <v>133959</v>
      </c>
      <c r="AQ52" s="345">
        <v>13.9</v>
      </c>
      <c r="AR52" s="346">
        <v>18.2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974860</v>
      </c>
      <c r="AN53" s="334">
        <v>269373</v>
      </c>
      <c r="AO53" s="335">
        <v>64.8</v>
      </c>
      <c r="AP53" s="336">
        <v>263613</v>
      </c>
      <c r="AQ53" s="337">
        <v>-0.2</v>
      </c>
      <c r="AR53" s="338">
        <v>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851809</v>
      </c>
      <c r="AN54" s="342">
        <v>235371</v>
      </c>
      <c r="AO54" s="343">
        <v>63.2</v>
      </c>
      <c r="AP54" s="344">
        <v>128823</v>
      </c>
      <c r="AQ54" s="345">
        <v>-3.8</v>
      </c>
      <c r="AR54" s="346">
        <v>67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779700</v>
      </c>
      <c r="AN55" s="334">
        <v>222708</v>
      </c>
      <c r="AO55" s="335">
        <v>-17.3</v>
      </c>
      <c r="AP55" s="336">
        <v>362690</v>
      </c>
      <c r="AQ55" s="337">
        <v>37.6</v>
      </c>
      <c r="AR55" s="338">
        <v>-54.9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430180</v>
      </c>
      <c r="AN56" s="342">
        <v>122873</v>
      </c>
      <c r="AO56" s="343">
        <v>-47.8</v>
      </c>
      <c r="AP56" s="344">
        <v>172580</v>
      </c>
      <c r="AQ56" s="345">
        <v>34</v>
      </c>
      <c r="AR56" s="346">
        <v>-81.8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420260</v>
      </c>
      <c r="AN57" s="334">
        <v>126166</v>
      </c>
      <c r="AO57" s="335">
        <v>-43.3</v>
      </c>
      <c r="AP57" s="336">
        <v>296093</v>
      </c>
      <c r="AQ57" s="337">
        <v>-18.399999999999999</v>
      </c>
      <c r="AR57" s="338">
        <v>-24.9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209193</v>
      </c>
      <c r="AN58" s="342">
        <v>62802</v>
      </c>
      <c r="AO58" s="343">
        <v>-48.9</v>
      </c>
      <c r="AP58" s="344">
        <v>140545</v>
      </c>
      <c r="AQ58" s="345">
        <v>-18.600000000000001</v>
      </c>
      <c r="AR58" s="346">
        <v>-30.3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301433</v>
      </c>
      <c r="AN59" s="334">
        <v>92238</v>
      </c>
      <c r="AO59" s="335">
        <v>-26.9</v>
      </c>
      <c r="AP59" s="336">
        <v>308655</v>
      </c>
      <c r="AQ59" s="337">
        <v>4.2</v>
      </c>
      <c r="AR59" s="338">
        <v>-31.1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112500</v>
      </c>
      <c r="AN60" s="342">
        <v>34425</v>
      </c>
      <c r="AO60" s="343">
        <v>-45.2</v>
      </c>
      <c r="AP60" s="344">
        <v>169887</v>
      </c>
      <c r="AQ60" s="345">
        <v>20.9</v>
      </c>
      <c r="AR60" s="346">
        <v>-66.099999999999994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612826</v>
      </c>
      <c r="AN61" s="349">
        <v>174793</v>
      </c>
      <c r="AO61" s="350">
        <v>-0.9</v>
      </c>
      <c r="AP61" s="351">
        <v>299057</v>
      </c>
      <c r="AQ61" s="352">
        <v>7.8</v>
      </c>
      <c r="AR61" s="338">
        <v>-8.6999999999999993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424488</v>
      </c>
      <c r="AN62" s="342">
        <v>119946</v>
      </c>
      <c r="AO62" s="343">
        <v>-9.3000000000000007</v>
      </c>
      <c r="AP62" s="344">
        <v>149159</v>
      </c>
      <c r="AQ62" s="345">
        <v>9.3000000000000007</v>
      </c>
      <c r="AR62" s="346">
        <v>-18.600000000000001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gruoJ5NsGAh53nGhKB9uCbsAUSKGKB7kPp5s3aeh41vbkqZR2h3QLNJUOIhvmRWbNj+A0GYdzIm3sn3u2i+uQ==" saltValue="LQ5XUC+IB/TEgsowxlGL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1" zoomScaleNormal="100" zoomScaleSheetLayoutView="55" workbookViewId="0">
      <selection activeCell="AE86" sqref="AE8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NTYRrNRPhagPc5Mv/xCrDGjZGXU6KIS8917CgHTT2M+01ok/RPecHvctH6BEszsol98YJXxnPqYVPn5rOYE9wA==" saltValue="nuKwxg0kucKQazBc3vln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BcE3FrWQft3+NOGUdt8UCUAnWmVdlSFGjZigNM1zw456uYn5BHoVsS1FOf172Qx/QSbj2UkRs9YIpa425NcT0Q==" saltValue="es0v9AIWaWBTUDNb5sMb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J50" sqref="J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72.47</v>
      </c>
      <c r="G47" s="12">
        <v>62.12</v>
      </c>
      <c r="H47" s="12">
        <v>53.65</v>
      </c>
      <c r="I47" s="12">
        <v>58.92</v>
      </c>
      <c r="J47" s="13">
        <v>60.33</v>
      </c>
    </row>
    <row r="48" spans="2:10" ht="57.75" customHeight="1" x14ac:dyDescent="0.15">
      <c r="B48" s="14"/>
      <c r="C48" s="1141" t="s">
        <v>4</v>
      </c>
      <c r="D48" s="1141"/>
      <c r="E48" s="1142"/>
      <c r="F48" s="15">
        <v>6.12</v>
      </c>
      <c r="G48" s="16">
        <v>6.13</v>
      </c>
      <c r="H48" s="16">
        <v>7.99</v>
      </c>
      <c r="I48" s="16">
        <v>5.74</v>
      </c>
      <c r="J48" s="17">
        <v>7.72</v>
      </c>
    </row>
    <row r="49" spans="2:10" ht="57.75" customHeight="1" thickBot="1" x14ac:dyDescent="0.2">
      <c r="B49" s="18"/>
      <c r="C49" s="1143" t="s">
        <v>5</v>
      </c>
      <c r="D49" s="1143"/>
      <c r="E49" s="1144"/>
      <c r="F49" s="19" t="s">
        <v>530</v>
      </c>
      <c r="G49" s="20" t="s">
        <v>531</v>
      </c>
      <c r="H49" s="20">
        <v>3.19</v>
      </c>
      <c r="I49" s="20">
        <v>1.06</v>
      </c>
      <c r="J49" s="21">
        <v>3.11</v>
      </c>
    </row>
    <row r="50" spans="2:10" x14ac:dyDescent="0.15"/>
  </sheetData>
  <sheetProtection algorithmName="SHA-512" hashValue="65h/XCeAe9+znGYjZwkA0EOPHW6O1fG/bnsDmVaGo4DSoJxyYL0CaBxV4W8SVV+ilB/DxJkuTf2r5GL2ACgjHg==" saltValue="8wWI7phcAgZJX3fW4SsW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山岸 孝宏</cp:lastModifiedBy>
  <dcterms:created xsi:type="dcterms:W3CDTF">2025-02-19T01:22:12Z</dcterms:created>
  <dcterms:modified xsi:type="dcterms:W3CDTF">2026-03-05T02:06:40Z</dcterms:modified>
  <cp:category/>
</cp:coreProperties>
</file>